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02" documentId="120_S{2AC9BD13-BADA-5192-A53E-5A8FF88502F6}" xr6:coauthVersionLast="47" xr6:coauthVersionMax="47" xr10:uidLastSave="{9F70795C-15F0-4280-B1F4-3FB64475AF70}"/>
  <bookViews>
    <workbookView xWindow="-120" yWindow="-120" windowWidth="38640" windowHeight="21120"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I3" i="4"/>
  <c r="J3" i="4"/>
  <c r="I4" i="4"/>
  <c r="J4" i="4"/>
  <c r="I5" i="4"/>
  <c r="J5" i="4"/>
  <c r="I6" i="4"/>
  <c r="J6" i="4"/>
  <c r="I7" i="4"/>
  <c r="J7" i="4"/>
  <c r="I8" i="4"/>
  <c r="J8" i="4"/>
  <c r="I9" i="4"/>
  <c r="J9" i="4"/>
  <c r="I10" i="4"/>
  <c r="J10" i="4"/>
  <c r="I11" i="4"/>
  <c r="J11" i="4"/>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22" i="9"/>
  <c r="B23" i="9"/>
  <c r="B24" i="9"/>
  <c r="B25" i="9"/>
  <c r="B26" i="9"/>
  <c r="B27" i="9"/>
  <c r="B28" i="9"/>
  <c r="B29" i="9"/>
  <c r="B30" i="9"/>
  <c r="B31" i="9"/>
  <c r="B32" i="9"/>
  <c r="B33" i="9"/>
  <c r="B34" i="9"/>
  <c r="B35" i="9"/>
  <c r="B36" i="9"/>
  <c r="B37" i="9"/>
  <c r="B38" i="9"/>
  <c r="B39" i="9"/>
  <c r="B40" i="9"/>
  <c r="B41" i="9"/>
  <c r="G22" i="9"/>
  <c r="G23" i="9"/>
  <c r="G24" i="9"/>
  <c r="G25" i="9"/>
  <c r="G26" i="9"/>
  <c r="G27" i="9"/>
  <c r="G28" i="9"/>
  <c r="G29" i="9"/>
  <c r="G30" i="9"/>
  <c r="G31" i="9"/>
  <c r="G32" i="9"/>
  <c r="G33" i="9"/>
  <c r="G34" i="9"/>
  <c r="G35" i="9"/>
  <c r="G36" i="9"/>
  <c r="G37" i="9"/>
  <c r="G38" i="9"/>
  <c r="G39" i="9"/>
  <c r="G40" i="9"/>
  <c r="G41" i="9"/>
  <c r="I22" i="9"/>
  <c r="I23" i="9"/>
  <c r="I24" i="9"/>
  <c r="I25" i="9"/>
  <c r="I26" i="9"/>
  <c r="I27" i="9"/>
  <c r="I28" i="9"/>
  <c r="I29" i="9"/>
  <c r="I30" i="9"/>
  <c r="I31" i="9"/>
  <c r="I32" i="9"/>
  <c r="I33" i="9"/>
  <c r="I34" i="9"/>
  <c r="I35" i="9"/>
  <c r="I36" i="9"/>
  <c r="I37" i="9"/>
  <c r="I38" i="9"/>
  <c r="I39" i="9"/>
  <c r="I40" i="9"/>
  <c r="I41" i="9"/>
  <c r="L22" i="9"/>
  <c r="L23" i="9"/>
  <c r="L24" i="9"/>
  <c r="L25" i="9"/>
  <c r="L26" i="9"/>
  <c r="L27" i="9"/>
  <c r="L28" i="9"/>
  <c r="L29" i="9"/>
  <c r="L30" i="9"/>
  <c r="L31" i="9"/>
  <c r="L32" i="9"/>
  <c r="L33" i="9"/>
  <c r="L34" i="9"/>
  <c r="L35" i="9"/>
  <c r="L36" i="9"/>
  <c r="L37" i="9"/>
  <c r="L38" i="9"/>
  <c r="L39" i="9"/>
  <c r="L40" i="9"/>
  <c r="L41" i="9"/>
  <c r="J22" i="9"/>
  <c r="J23" i="9"/>
  <c r="J24" i="9"/>
  <c r="J25" i="9"/>
  <c r="J26" i="9"/>
  <c r="J27" i="9"/>
  <c r="J28" i="9"/>
  <c r="J29" i="9"/>
  <c r="J30" i="9"/>
  <c r="J31" i="9"/>
  <c r="J32" i="9"/>
  <c r="J33" i="9"/>
  <c r="J34" i="9"/>
  <c r="J35" i="9"/>
  <c r="J36" i="9"/>
  <c r="J37" i="9"/>
  <c r="J38" i="9"/>
  <c r="J39" i="9"/>
  <c r="J40" i="9"/>
  <c r="J41" i="9"/>
  <c r="L2" i="9"/>
  <c r="L3" i="9"/>
  <c r="L4" i="9"/>
  <c r="L5" i="9"/>
  <c r="L6" i="9"/>
  <c r="L7" i="9"/>
  <c r="L8" i="9"/>
  <c r="L9" i="9"/>
  <c r="L10" i="9"/>
  <c r="L11" i="9"/>
  <c r="L12" i="9"/>
  <c r="L13" i="9"/>
  <c r="L14" i="9"/>
  <c r="L15" i="9"/>
  <c r="L16" i="9"/>
  <c r="L17" i="9"/>
  <c r="L18" i="9"/>
  <c r="L19" i="9"/>
  <c r="L20" i="9"/>
  <c r="L21" i="9"/>
  <c r="J2" i="9"/>
  <c r="J3" i="9"/>
  <c r="J4" i="9"/>
  <c r="J5" i="9"/>
  <c r="J6" i="9"/>
  <c r="J7" i="9"/>
  <c r="J8" i="9"/>
  <c r="J9" i="9"/>
  <c r="J10" i="9"/>
  <c r="J11" i="9"/>
  <c r="J12" i="9"/>
  <c r="J13" i="9"/>
  <c r="J14" i="9"/>
  <c r="J15" i="9"/>
  <c r="J16" i="9"/>
  <c r="J17" i="9"/>
  <c r="J18" i="9"/>
  <c r="J19" i="9"/>
  <c r="J20" i="9"/>
  <c r="J21" i="9"/>
  <c r="I2" i="9"/>
  <c r="I3" i="9"/>
  <c r="I4" i="9"/>
  <c r="I5" i="9"/>
  <c r="I6" i="9"/>
  <c r="I7" i="9"/>
  <c r="I8" i="9"/>
  <c r="I9" i="9"/>
  <c r="I10" i="9"/>
  <c r="I11" i="9"/>
  <c r="I12" i="9"/>
  <c r="I13" i="9"/>
  <c r="I14" i="9"/>
  <c r="I15" i="9"/>
  <c r="I16" i="9"/>
  <c r="I17" i="9"/>
  <c r="I18" i="9"/>
  <c r="I19" i="9"/>
  <c r="I20" i="9"/>
  <c r="I21" i="9"/>
  <c r="B2" i="9"/>
  <c r="B3" i="9"/>
  <c r="B4" i="9"/>
  <c r="B5" i="9"/>
  <c r="B6" i="9"/>
  <c r="B7" i="9"/>
  <c r="B8" i="9"/>
  <c r="B9" i="9"/>
  <c r="B10" i="9"/>
  <c r="B11" i="9"/>
  <c r="B12" i="9"/>
  <c r="B13" i="9"/>
  <c r="B14" i="9"/>
  <c r="B15" i="9"/>
  <c r="B16" i="9"/>
  <c r="B17" i="9"/>
  <c r="B18" i="9"/>
  <c r="B19" i="9"/>
  <c r="B20" i="9"/>
  <c r="B21" i="9"/>
  <c r="G2" i="9"/>
  <c r="G3" i="9"/>
  <c r="G4" i="9"/>
  <c r="G5" i="9"/>
  <c r="G6" i="9"/>
  <c r="G7" i="9"/>
  <c r="G8" i="9"/>
  <c r="G9" i="9"/>
  <c r="G10" i="9"/>
  <c r="G11" i="9"/>
  <c r="G12" i="9"/>
  <c r="G13" i="9"/>
  <c r="G14" i="9"/>
  <c r="G15" i="9"/>
  <c r="G16" i="9"/>
  <c r="G17" i="9"/>
  <c r="G18" i="9"/>
  <c r="G19" i="9"/>
  <c r="G20" i="9"/>
  <c r="G21" i="9"/>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J14" i="4"/>
  <c r="L14" i="4"/>
  <c r="B15" i="4"/>
  <c r="G15" i="4"/>
  <c r="I15" i="4"/>
  <c r="J15" i="4"/>
  <c r="L15"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2" i="5"/>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alcChain>
</file>

<file path=xl/sharedStrings.xml><?xml version="1.0" encoding="utf-8"?>
<sst xmlns="http://schemas.openxmlformats.org/spreadsheetml/2006/main" count="180275" uniqueCount="39120">
  <si>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</si>
  <si>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</si>
  <si>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</si>
  <si>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</si>
  <si>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</si>
  <si>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</si>
  <si>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</si>
  <si>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</si>
  <si>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</si>
  <si>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</si>
  <si>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</si>
  <si>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</si>
  <si>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</si>
  <si>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</si>
  <si>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</si>
  <si>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</si>
  <si>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</si>
  <si>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</si>
  <si>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</si>
  <si>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</si>
  <si>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</si>
  <si>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</si>
  <si>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</si>
  <si>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</si>
  <si>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</si>
  <si>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</si>
  <si>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</si>
  <si>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</si>
  <si>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</si>
  <si>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</si>
  <si>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</si>
  <si>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</si>
  <si>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</si>
  <si>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</si>
  <si>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</si>
  <si>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</si>
  <si>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</si>
  <si>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</si>
  <si>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</si>
  <si>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</si>
  <si>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</si>
  <si>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</si>
  <si>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</si>
  <si>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</si>
  <si>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</si>
  <si>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</si>
  <si>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</si>
  <si>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</si>
  <si>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</si>
  <si>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</si>
  <si>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</si>
  <si>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</si>
  <si>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</si>
  <si>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</si>
  <si>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</si>
  <si>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</si>
  <si>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</si>
  <si>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</si>
  <si>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</si>
  <si>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</si>
  <si>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</si>
  <si>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</si>
  <si>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</si>
  <si>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</si>
  <si>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</si>
  <si>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</si>
  <si>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</si>
  <si>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</si>
  <si>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</si>
  <si>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</si>
  <si>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</si>
  <si>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</si>
  <si>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</si>
  <si>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</si>
  <si>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</si>
  <si>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</si>
  <si>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</si>
  <si>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</si>
  <si>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</si>
  <si>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</si>
  <si>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</si>
  <si>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</si>
  <si>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</si>
  <si>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</si>
  <si>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</si>
  <si>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</si>
  <si>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</si>
  <si>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</si>
  <si>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</si>
  <si>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</si>
  <si>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</si>
  <si>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</si>
  <si>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</si>
  <si>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</si>
  <si>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</si>
  <si>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</si>
  <si>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</si>
  <si>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</si>
  <si>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</si>
  <si>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</si>
  <si>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</si>
  <si>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</si>
  <si>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</si>
  <si>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</si>
  <si>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</si>
  <si>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</si>
  <si>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</si>
  <si>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</si>
  <si>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</si>
  <si>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</si>
  <si>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</si>
  <si>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</si>
  <si>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</si>
  <si>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</si>
  <si>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</si>
  <si>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</si>
  <si>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</si>
  <si>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</si>
  <si>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</si>
  <si>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</si>
  <si>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</si>
  <si>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</si>
  <si>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</si>
  <si>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</si>
  <si>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</si>
  <si>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</si>
  <si>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</si>
  <si>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</si>
  <si>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</si>
  <si>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</si>
  <si>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</si>
  <si>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</si>
  <si>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</si>
  <si>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</si>
  <si>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</si>
  <si>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</si>
  <si>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</si>
  <si>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</si>
  <si>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</si>
  <si>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</si>
  <si>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</si>
  <si>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</si>
  <si>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</si>
  <si>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</si>
  <si>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</si>
  <si>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</si>
  <si>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</si>
  <si>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</si>
  <si>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</si>
  <si>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</si>
  <si>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</si>
  <si>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</si>
  <si>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</si>
  <si>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</si>
  <si>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</si>
  <si>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</si>
  <si>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</si>
  <si>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</si>
  <si>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</si>
  <si>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</si>
  <si>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</si>
  <si>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</si>
  <si>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</si>
  <si>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</si>
  <si>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</si>
  <si>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</si>
  <si>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</si>
  <si>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</si>
  <si>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</si>
  <si>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</si>
  <si>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</si>
  <si>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</si>
  <si>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</si>
  <si>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</si>
  <si>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</si>
  <si>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</si>
  <si>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</si>
  <si>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</si>
  <si>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</si>
  <si>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</si>
  <si>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</si>
  <si>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</si>
  <si>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</si>
  <si>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</si>
  <si>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</si>
  <si>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</si>
  <si>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</si>
  <si>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</si>
  <si>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</si>
  <si>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</si>
  <si>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</si>
  <si>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</si>
  <si>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</si>
  <si>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</si>
  <si>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</si>
  <si>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</si>
  <si>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</si>
  <si>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</si>
  <si>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</si>
  <si>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</si>
  <si>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</si>
  <si>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</si>
  <si>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</si>
  <si>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</si>
  <si>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</si>
  <si>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</si>
  <si>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</si>
  <si>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</si>
  <si>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</si>
  <si>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</si>
  <si>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</si>
  <si>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</si>
  <si>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</si>
  <si>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</si>
  <si>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</si>
  <si>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</si>
  <si>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</si>
  <si>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</si>
  <si>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</si>
  <si>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</si>
  <si>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</si>
  <si>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</si>
  <si>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</si>
  <si>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</si>
  <si>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</si>
  <si>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</si>
  <si>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</si>
  <si>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</si>
  <si>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</si>
  <si>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</si>
  <si>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</si>
  <si>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</si>
  <si>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</si>
  <si>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</si>
  <si>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</si>
  <si>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</si>
  <si>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</si>
  <si>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</si>
  <si>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</si>
  <si>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</si>
  <si>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</si>
  <si>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</si>
  <si>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</si>
  <si>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</si>
  <si>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</si>
  <si>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</si>
  <si>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</si>
  <si>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</si>
  <si>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</si>
  <si>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</si>
  <si>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</si>
  <si>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</si>
  <si>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</si>
  <si>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</si>
  <si>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</si>
  <si>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</si>
  <si>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</si>
  <si>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</si>
  <si>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</si>
  <si>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</si>
  <si>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</si>
  <si>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</si>
  <si>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</si>
  <si>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</si>
  <si>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</si>
  <si>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</si>
  <si>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</si>
  <si>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</si>
  <si>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</si>
  <si>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</si>
  <si>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</si>
  <si>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</si>
  <si>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</si>
  <si>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</si>
  <si>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</si>
  <si>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</si>
  <si>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</si>
  <si>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</si>
  <si>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</si>
  <si>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</si>
  <si>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</si>
  <si>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</si>
  <si>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</si>
  <si>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</si>
  <si>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</si>
  <si>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</si>
  <si>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</si>
  <si>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</si>
  <si>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</si>
  <si>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</si>
  <si>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</si>
  <si>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</si>
  <si>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</si>
  <si>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</si>
  <si>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</si>
  <si>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</si>
  <si>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</si>
  <si>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</si>
  <si>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</si>
  <si>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</si>
  <si>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</si>
  <si>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</si>
  <si>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</si>
  <si>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</si>
  <si>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</si>
  <si>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</si>
  <si>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</si>
  <si>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</si>
  <si>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</si>
  <si>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</si>
  <si>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</si>
  <si>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</si>
  <si>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</si>
  <si>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</si>
  <si>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</si>
  <si>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</si>
  <si>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</si>
  <si>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</si>
  <si>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</si>
  <si>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</si>
  <si>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</si>
  <si>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</si>
  <si>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</si>
  <si>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</si>
  <si>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</si>
  <si>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</si>
  <si>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</si>
  <si>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</si>
  <si>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</si>
  <si>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</si>
  <si>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</si>
  <si>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</si>
  <si>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</si>
  <si>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</si>
  <si>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</si>
  <si>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</si>
  <si>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</si>
  <si>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</si>
  <si>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</si>
  <si>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</si>
  <si>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</si>
  <si>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</si>
  <si>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</si>
  <si>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</si>
  <si>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</si>
  <si>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</si>
  <si>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</si>
  <si>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</si>
  <si>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</si>
  <si>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</si>
  <si>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</si>
  <si>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</si>
  <si>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</si>
  <si>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</si>
  <si>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</si>
  <si>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</si>
  <si>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</si>
  <si>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</si>
  <si>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</si>
  <si>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</si>
  <si>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</si>
  <si>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</si>
  <si>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</si>
  <si>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</si>
  <si>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</si>
  <si>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</si>
  <si>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</si>
  <si>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</si>
  <si>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</si>
  <si>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</si>
  <si>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</si>
  <si>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</si>
  <si>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</si>
  <si>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</si>
  <si>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</si>
  <si>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</si>
  <si>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</si>
  <si>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</si>
  <si>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</si>
  <si>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</si>
  <si>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</si>
  <si>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</si>
  <si>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</si>
  <si>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</si>
  <si>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</si>
  <si>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</si>
  <si>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</si>
  <si>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</si>
  <si>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</si>
  <si>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</si>
  <si>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</si>
  <si>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</si>
  <si>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</si>
  <si>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</si>
  <si>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</si>
  <si>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</si>
  <si>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</si>
  <si>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</si>
  <si>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</si>
  <si>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</si>
  <si>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</si>
  <si>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</si>
  <si>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</si>
  <si>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</si>
  <si>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</si>
  <si>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</si>
  <si>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</si>
  <si>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</si>
  <si>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</si>
  <si>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</si>
  <si>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</si>
  <si>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</si>
  <si>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</si>
  <si>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</si>
  <si>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</si>
  <si>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</si>
  <si>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</si>
  <si>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</si>
  <si>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</si>
  <si>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</si>
  <si>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</si>
  <si>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</si>
  <si>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</si>
  <si>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</si>
  <si>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</si>
  <si>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</si>
  <si>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</si>
  <si>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</si>
  <si>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</si>
  <si>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</si>
  <si>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</si>
  <si>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</si>
  <si>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</si>
  <si>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</si>
  <si>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</si>
  <si>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</si>
  <si>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</si>
  <si>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</si>
  <si>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</si>
  <si>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</si>
  <si>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</si>
  <si>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</si>
  <si>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</si>
  <si>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</si>
  <si>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</si>
  <si>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</si>
  <si>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</si>
  <si>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</si>
  <si>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</si>
  <si>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</si>
  <si>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</si>
  <si>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</si>
  <si>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</si>
  <si>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</si>
  <si>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</si>
  <si>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</si>
  <si>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</si>
  <si>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</si>
  <si>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</si>
  <si>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</si>
  <si>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</si>
  <si>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</si>
  <si>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</si>
  <si>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</si>
  <si>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</si>
  <si>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</si>
  <si>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</si>
  <si>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</si>
  <si>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</si>
  <si>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</si>
  <si>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</si>
  <si>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</si>
  <si>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</si>
  <si>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</si>
  <si>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</si>
  <si>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</si>
  <si>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</si>
  <si>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</si>
  <si>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</si>
  <si>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</si>
  <si>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</si>
  <si>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</si>
  <si>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</si>
  <si>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</si>
  <si>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</si>
  <si>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</si>
  <si>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</si>
  <si>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</si>
  <si>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</si>
  <si>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</si>
  <si>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</si>
  <si>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</si>
  <si>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</si>
  <si>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</si>
  <si>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</si>
  <si>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</si>
  <si>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</si>
  <si>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</si>
  <si>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</si>
  <si>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</si>
  <si>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</si>
  <si>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</si>
  <si>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</si>
  <si>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</si>
  <si>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</si>
  <si>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</si>
  <si>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</si>
  <si>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</si>
  <si>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</si>
  <si>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</si>
  <si>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</si>
  <si>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</si>
  <si>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</si>
  <si>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</si>
  <si>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</si>
  <si>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</si>
  <si>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</si>
  <si>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</si>
  <si>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</si>
  <si>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</si>
  <si>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</si>
  <si>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</si>
  <si>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</si>
  <si>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</si>
  <si>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</si>
  <si>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</si>
  <si>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</si>
  <si>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</si>
  <si>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</si>
  <si>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</si>
  <si>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</si>
  <si>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</si>
  <si>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</si>
  <si>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</si>
  <si>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</si>
  <si>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</si>
  <si>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</si>
  <si>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</si>
  <si>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</si>
  <si>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</si>
  <si>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</si>
  <si>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</si>
  <si>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</si>
  <si>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</si>
  <si>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</si>
  <si>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</si>
  <si>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</si>
  <si>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</si>
  <si>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</si>
  <si>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</si>
  <si>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</si>
  <si>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</si>
  <si>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</si>
  <si>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</si>
  <si>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</si>
  <si>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</si>
  <si>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</si>
  <si>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</si>
  <si>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</si>
  <si>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</si>
  <si>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</si>
  <si>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</si>
  <si>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</si>
  <si>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</si>
  <si>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</si>
  <si>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</si>
  <si>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</si>
  <si>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</si>
  <si>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</si>
  <si>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</si>
  <si>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</si>
  <si>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</si>
  <si>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</si>
  <si>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</si>
  <si>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</si>
  <si>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</si>
  <si>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</si>
  <si>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</si>
  <si>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</si>
  <si>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</si>
  <si>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</si>
  <si>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</si>
  <si>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</si>
  <si>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</si>
  <si>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</si>
  <si>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</si>
  <si>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</si>
  <si>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</si>
  <si>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</si>
  <si>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</si>
  <si>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</si>
  <si>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</si>
  <si>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</si>
  <si>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</si>
  <si>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</si>
  <si>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</si>
  <si>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</si>
  <si>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</si>
  <si>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</si>
  <si>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</si>
  <si>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</si>
  <si>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</si>
  <si>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</si>
  <si>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</si>
  <si>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</si>
  <si>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</si>
  <si>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</si>
  <si>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</si>
  <si>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</si>
  <si>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</si>
  <si>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</si>
  <si>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</si>
  <si>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</si>
  <si>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</si>
  <si>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</si>
  <si>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</si>
  <si>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</si>
  <si>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</si>
  <si>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</si>
  <si>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</si>
  <si>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</si>
  <si>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</si>
  <si>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</si>
  <si>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</si>
  <si>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</si>
  <si>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</si>
  <si>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</si>
  <si>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</si>
  <si>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</si>
  <si>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</si>
  <si>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</si>
  <si>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</si>
  <si>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</si>
  <si>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</si>
  <si>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</si>
  <si>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</si>
  <si>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</si>
  <si>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</si>
  <si>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</si>
  <si>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</si>
  <si>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</si>
  <si>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</si>
  <si>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</si>
  <si>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</si>
  <si>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</si>
  <si>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</si>
  <si>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</si>
  <si>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</si>
  <si>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</si>
  <si>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</si>
  <si>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</si>
  <si>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</si>
  <si>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</si>
  <si>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</si>
  <si>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</si>
  <si>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</si>
  <si>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</si>
  <si>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</si>
  <si>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</si>
  <si>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</si>
  <si>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</si>
  <si>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</si>
  <si>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</si>
  <si>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</si>
  <si>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</si>
  <si>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</si>
  <si>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</si>
  <si>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</si>
  <si>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</si>
  <si>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</si>
  <si>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</si>
  <si>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</si>
  <si>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</si>
  <si>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</si>
  <si>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</si>
  <si>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</si>
  <si>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</si>
  <si>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</si>
  <si>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</si>
  <si>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</si>
  <si>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</si>
  <si>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</si>
  <si>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</si>
  <si>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</si>
  <si>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</si>
  <si>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</si>
  <si>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</si>
  <si>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</si>
  <si>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</si>
  <si>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</si>
  <si>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</si>
  <si>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</si>
  <si>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</si>
  <si>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</si>
  <si>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</si>
  <si>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</si>
  <si>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</si>
  <si>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</si>
  <si>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</si>
  <si>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</si>
  <si>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</si>
  <si>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</si>
  <si>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</si>
  <si>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</si>
  <si>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</si>
  <si>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</si>
  <si>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</si>
  <si>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</si>
  <si>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</si>
  <si>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</si>
  <si>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</si>
  <si>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</si>
  <si>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</si>
  <si>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</si>
  <si>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</si>
  <si>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</si>
  <si>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</si>
  <si>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</si>
  <si>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</si>
  <si>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</si>
  <si>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</si>
  <si>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</si>
  <si>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</si>
  <si>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</si>
  <si>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</si>
  <si>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</si>
  <si>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</si>
  <si>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</si>
  <si>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</si>
  <si>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</si>
  <si>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</si>
  <si>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</si>
  <si>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</si>
  <si>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</si>
  <si>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</si>
  <si>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</si>
  <si>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</si>
  <si>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</si>
  <si>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</si>
  <si>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</si>
  <si>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</si>
  <si>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</si>
  <si>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</si>
  <si>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</si>
  <si>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</si>
  <si>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</si>
  <si>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</si>
  <si>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</si>
  <si>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</si>
  <si>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</si>
  <si>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</si>
  <si>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</si>
  <si>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</si>
  <si>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</si>
  <si>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</si>
  <si>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</si>
  <si>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</si>
  <si>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</si>
  <si>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</si>
  <si>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</si>
  <si>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</si>
  <si>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</si>
  <si>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</si>
  <si>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</si>
  <si>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</si>
  <si>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</si>
  <si>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</si>
  <si>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</si>
  <si>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</si>
  <si>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</si>
  <si>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</si>
  <si>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</si>
  <si>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</si>
  <si>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</si>
  <si>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</si>
  <si>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</si>
  <si>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</si>
  <si>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</si>
  <si>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</si>
  <si>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</si>
  <si>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</si>
  <si>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</si>
  <si>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</si>
  <si>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</si>
  <si>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</si>
  <si>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</si>
  <si>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</si>
  <si>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</si>
  <si>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</si>
  <si>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</si>
  <si>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</si>
  <si>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</si>
  <si>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</si>
  <si>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</si>
  <si>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</si>
  <si>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</si>
  <si>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</si>
  <si>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</si>
  <si>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</si>
  <si>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</si>
  <si>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</si>
  <si>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</si>
  <si>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</si>
  <si>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</si>
  <si>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</si>
  <si>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</si>
  <si>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</si>
  <si>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</si>
  <si>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</si>
  <si>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</si>
  <si>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</si>
  <si>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</si>
  <si>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</si>
  <si>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</si>
  <si>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</si>
  <si>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</si>
  <si>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</si>
  <si>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</si>
  <si>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</si>
  <si>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</si>
  <si>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</si>
  <si>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</si>
  <si>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</si>
  <si>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</si>
  <si>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</si>
  <si>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</si>
  <si>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</si>
  <si>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</si>
  <si>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</si>
  <si>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</si>
  <si>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</si>
  <si>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</si>
  <si>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</si>
  <si>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</si>
  <si>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</si>
  <si>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</si>
  <si>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</si>
  <si>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</si>
  <si>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</si>
  <si>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</si>
  <si>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</si>
  <si>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</si>
  <si>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</si>
  <si>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</si>
  <si>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</si>
  <si>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</si>
  <si>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</si>
  <si>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</si>
  <si>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</si>
  <si>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</si>
  <si>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</si>
  <si>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</si>
  <si>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</si>
  <si>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</si>
  <si>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</si>
  <si>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</si>
  <si>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</si>
  <si>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</si>
  <si>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</si>
  <si>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</si>
  <si>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</si>
  <si>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</si>
  <si>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</si>
  <si>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</si>
  <si>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</si>
  <si>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</si>
  <si>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</si>
  <si>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</si>
  <si>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</si>
  <si>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</si>
  <si>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</si>
  <si>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</si>
  <si>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</si>
  <si>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</si>
  <si>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</si>
  <si>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</si>
  <si>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</si>
  <si>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</si>
  <si>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</si>
  <si>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</si>
  <si>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</si>
  <si>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</si>
  <si>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</si>
  <si>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</si>
  <si>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</si>
  <si>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</si>
  <si>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</si>
  <si>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</si>
  <si>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</si>
  <si>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</si>
  <si>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</si>
  <si>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</si>
  <si>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</si>
  <si>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</si>
  <si>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</si>
  <si>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</si>
  <si>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</si>
  <si>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</si>
  <si>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</si>
  <si>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</si>
  <si>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</si>
  <si>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</si>
  <si>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</si>
  <si>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</si>
  <si>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</si>
  <si>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</si>
  <si>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</si>
  <si>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</si>
  <si>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</si>
  <si>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</si>
  <si>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</si>
  <si>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</si>
  <si>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</si>
  <si>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</si>
  <si>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</si>
  <si>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</si>
  <si>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</si>
  <si>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</si>
  <si>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</si>
  <si>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</si>
  <si>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</si>
  <si>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</si>
  <si>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</si>
  <si>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</si>
  <si>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</si>
  <si>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</si>
  <si>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</si>
  <si>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</si>
  <si>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</si>
  <si>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</si>
  <si>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</si>
  <si>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</si>
  <si>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</si>
  <si>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</si>
  <si>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</si>
  <si>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</si>
  <si>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</si>
  <si>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</si>
  <si>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</si>
  <si>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</si>
  <si>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</si>
  <si>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</si>
  <si>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</si>
  <si>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</si>
  <si>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</si>
  <si>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</si>
  <si>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</si>
  <si>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</si>
  <si>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</si>
  <si>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</si>
  <si>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</si>
  <si>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</si>
  <si>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</si>
  <si>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</si>
  <si>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</si>
  <si>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</si>
  <si>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</si>
  <si>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</si>
  <si>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</si>
  <si>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</si>
  <si>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</si>
  <si>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</si>
  <si>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</si>
  <si>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</si>
  <si>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</si>
  <si>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</si>
  <si>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</si>
  <si>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</si>
  <si>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</si>
  <si>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</si>
  <si>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</si>
  <si>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</si>
  <si>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</si>
  <si>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</si>
  <si>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</si>
  <si>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</si>
  <si>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</si>
  <si>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</si>
  <si>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</si>
  <si>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</si>
  <si>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</si>
  <si>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</si>
  <si>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</si>
  <si>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</si>
  <si>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</si>
  <si>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</si>
  <si>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</si>
  <si>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</si>
  <si>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</si>
  <si>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</si>
  <si>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</si>
  <si>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</si>
  <si>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</si>
  <si>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</si>
  <si>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</si>
  <si>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</si>
  <si>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</si>
  <si>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</si>
  <si>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</si>
  <si>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</si>
  <si>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</si>
  <si>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</si>
  <si>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</si>
  <si>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</si>
  <si>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</si>
  <si>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</si>
  <si>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</si>
  <si>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</si>
  <si>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</si>
  <si>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</si>
  <si>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</si>
  <si>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</si>
  <si>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</si>
  <si>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</si>
  <si>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</si>
  <si>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</si>
  <si>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</si>
  <si>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</si>
  <si>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</si>
  <si>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</si>
  <si>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</si>
  <si>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</si>
  <si>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</si>
  <si>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</si>
  <si>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</si>
  <si>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</si>
  <si>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</si>
  <si>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</si>
  <si>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</si>
  <si>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</si>
  <si>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</si>
  <si>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</si>
  <si>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</si>
  <si>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</si>
  <si>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</si>
  <si>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</si>
  <si>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</si>
  <si>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</si>
  <si>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</si>
  <si>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</si>
  <si>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</si>
  <si>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</si>
  <si>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</si>
  <si>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</si>
  <si>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</si>
  <si>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</si>
  <si>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</si>
  <si>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</si>
  <si>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</si>
  <si>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</si>
  <si>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</si>
  <si>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</si>
  <si>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</si>
  <si>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</si>
  <si>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</si>
  <si>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</si>
  <si>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</si>
  <si>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</si>
  <si>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</si>
  <si>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</si>
  <si>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</si>
  <si>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</si>
  <si>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</si>
  <si>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</si>
  <si>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</si>
  <si>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</si>
  <si>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</si>
  <si>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</si>
  <si>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</si>
  <si>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</si>
  <si>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</si>
  <si>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</si>
  <si>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</si>
  <si>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</si>
  <si>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</si>
  <si>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</si>
  <si>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</si>
  <si>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</si>
  <si>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</si>
  <si>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</si>
  <si>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</si>
  <si>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</si>
  <si>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</si>
  <si>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</si>
  <si>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</si>
  <si>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</si>
  <si>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</si>
  <si>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</si>
  <si>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</si>
  <si>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</si>
  <si>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</si>
  <si>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</si>
  <si>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</si>
  <si>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</si>
  <si>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</si>
  <si>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</si>
  <si>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</si>
  <si>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</si>
  <si>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</si>
  <si>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</si>
  <si>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</si>
  <si>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</si>
  <si>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</si>
  <si>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</si>
  <si>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</si>
  <si>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</si>
  <si>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</si>
  <si>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</si>
  <si>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</si>
  <si>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</si>
  <si>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</si>
  <si>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</si>
  <si>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</si>
  <si>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</si>
  <si>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</si>
  <si>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</si>
  <si>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</si>
  <si>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</si>
  <si>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</si>
  <si>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</si>
  <si>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</si>
  <si>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</si>
  <si>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</si>
  <si>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</si>
  <si>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</si>
  <si>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</si>
  <si>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</si>
  <si>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</si>
  <si>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</si>
  <si>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</si>
  <si>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</si>
  <si>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</si>
  <si>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</si>
  <si>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</si>
  <si>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</si>
  <si>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</si>
  <si>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</si>
  <si>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</si>
  <si>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</si>
  <si>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</si>
  <si>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</si>
  <si>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</si>
  <si>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</si>
  <si>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</si>
  <si>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</si>
  <si>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</si>
  <si>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</si>
  <si>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</si>
  <si>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</si>
  <si>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</si>
  <si>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</si>
  <si>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</si>
  <si>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</si>
  <si>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</si>
  <si>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</si>
  <si>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</si>
  <si>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</si>
  <si>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</si>
  <si>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</si>
  <si>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</si>
  <si>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</si>
  <si>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</si>
  <si>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</si>
  <si>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</si>
  <si>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</si>
  <si>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</si>
  <si>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</si>
  <si>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</si>
  <si>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</si>
  <si>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</si>
  <si>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</si>
  <si>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</si>
  <si>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</si>
  <si>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</si>
  <si>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</si>
  <si>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</si>
  <si>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</si>
  <si>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</si>
  <si>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</si>
  <si>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</si>
  <si>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</si>
  <si>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</si>
  <si>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</si>
  <si>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</si>
  <si>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</si>
  <si>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</si>
  <si>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</si>
  <si>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</si>
  <si>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</si>
  <si>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</si>
  <si>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</si>
  <si>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</si>
  <si>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</si>
  <si>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</si>
  <si>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</si>
  <si>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</si>
  <si>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</si>
  <si>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</si>
  <si>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</si>
  <si>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</si>
  <si>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</si>
  <si>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</si>
  <si>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</si>
  <si>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</si>
  <si>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</si>
  <si>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</si>
  <si>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</si>
  <si>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</si>
  <si>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</si>
  <si>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</si>
  <si>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</si>
  <si>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</si>
  <si>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</si>
  <si>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</si>
  <si>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</si>
  <si>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</si>
  <si>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</si>
  <si>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</si>
  <si>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</si>
  <si>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</si>
  <si>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</si>
  <si>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</si>
  <si>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</si>
  <si>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</si>
  <si>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</si>
  <si>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</si>
  <si>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</si>
  <si>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</si>
  <si>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</si>
  <si>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</si>
  <si>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</si>
  <si>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</si>
  <si>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</si>
  <si>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</si>
  <si>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</si>
  <si>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</si>
  <si>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</si>
  <si>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</si>
  <si>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</si>
  <si>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</si>
  <si>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</si>
  <si>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</si>
  <si>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</si>
  <si>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</si>
  <si>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</si>
  <si>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</si>
  <si>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</si>
  <si>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</si>
  <si>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</si>
  <si>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</si>
  <si>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</si>
  <si>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</si>
  <si>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</si>
  <si>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</si>
  <si>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</si>
  <si>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</si>
  <si>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</si>
  <si>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</si>
  <si>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</si>
  <si>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</si>
  <si>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</si>
  <si>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</si>
  <si>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</si>
  <si>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</si>
  <si>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</si>
  <si>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</si>
  <si>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</si>
  <si>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</si>
  <si>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</si>
  <si>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</si>
  <si>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</si>
  <si>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</si>
  <si>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</si>
  <si>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</si>
  <si>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</si>
  <si>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</si>
  <si>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</si>
  <si>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</si>
  <si>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</si>
  <si>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</si>
  <si>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</si>
  <si>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</si>
  <si>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</si>
  <si>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</si>
  <si>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</si>
  <si>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</si>
  <si>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</si>
  <si>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</si>
  <si>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</si>
  <si>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</si>
  <si>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</si>
  <si>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</si>
  <si>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</si>
  <si>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</si>
  <si>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</si>
  <si>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</si>
  <si>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</si>
  <si>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</si>
  <si>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</si>
  <si>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</si>
  <si>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</si>
  <si>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</si>
  <si>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</si>
  <si>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</si>
  <si>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</si>
  <si>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</si>
  <si>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</si>
  <si>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</si>
  <si>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</si>
  <si>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</si>
  <si>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</si>
  <si>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</si>
  <si>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</si>
  <si>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</si>
  <si>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</si>
  <si>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</si>
  <si>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</si>
  <si>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</si>
  <si>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</si>
  <si>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</si>
  <si>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</si>
  <si>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</si>
  <si>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</si>
  <si>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</si>
  <si>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</si>
  <si>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</si>
  <si>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</si>
  <si>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</si>
  <si>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</si>
  <si>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</si>
  <si>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</si>
  <si>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</si>
  <si>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</si>
  <si>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</si>
  <si>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</si>
  <si>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</si>
  <si>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</si>
  <si>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</si>
  <si>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</si>
  <si>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</si>
  <si>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</si>
  <si>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</si>
  <si>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</si>
  <si>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</si>
  <si>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</si>
  <si>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</si>
  <si>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</si>
  <si>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</si>
  <si>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</si>
  <si>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</si>
  <si>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</si>
  <si>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</si>
  <si>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</si>
  <si>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</si>
  <si>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</si>
  <si>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</si>
  <si>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</si>
  <si>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</si>
  <si>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</si>
  <si>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</si>
  <si>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</si>
  <si>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</si>
  <si>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</si>
  <si>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</si>
  <si>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</si>
  <si>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</si>
  <si>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</si>
  <si>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</si>
  <si>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</si>
  <si>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</si>
  <si>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</si>
  <si>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</si>
  <si>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</si>
  <si>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</si>
  <si>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</si>
  <si>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</si>
  <si>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</si>
  <si>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</si>
  <si>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</si>
  <si>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</si>
  <si>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</si>
  <si>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</si>
  <si>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</si>
  <si>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</si>
  <si>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</si>
  <si>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</si>
  <si>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</si>
  <si>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</si>
  <si>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</si>
  <si>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</si>
  <si>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</si>
  <si>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</si>
  <si>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</si>
  <si>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</si>
  <si>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</si>
  <si>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</si>
  <si>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</si>
  <si>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</si>
  <si>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</si>
  <si>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</si>
  <si>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</si>
  <si>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</si>
  <si>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</si>
  <si>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</si>
  <si>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</si>
  <si>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</si>
  <si>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</si>
  <si>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</si>
  <si>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</si>
  <si>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</si>
  <si>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</si>
  <si>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</si>
  <si>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</si>
  <si>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</si>
  <si>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</si>
  <si>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</si>
  <si>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</si>
  <si>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</si>
  <si>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</si>
  <si>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</si>
  <si>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</si>
  <si>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</si>
  <si>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</si>
  <si>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</si>
  <si>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</si>
  <si>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</si>
  <si>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</si>
  <si>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</si>
  <si>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</si>
  <si>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</si>
  <si>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</si>
  <si>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</si>
  <si>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</si>
  <si>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</si>
  <si>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</si>
  <si>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</si>
  <si>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</si>
  <si>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</si>
  <si>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</si>
  <si>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</si>
  <si>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</si>
  <si>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</si>
  <si>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</si>
  <si>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</si>
  <si>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</si>
  <si>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</si>
  <si>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</si>
  <si>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</si>
  <si>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</si>
  <si>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</si>
  <si>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</si>
  <si>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</si>
  <si>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</si>
  <si>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</si>
  <si>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</si>
  <si>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</si>
  <si>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</si>
  <si>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</si>
  <si>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</si>
  <si>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</si>
  <si>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</si>
  <si>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</si>
  <si>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</si>
  <si>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</si>
  <si>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</si>
  <si>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</si>
  <si>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</si>
  <si>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</si>
  <si>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</si>
  <si>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</si>
  <si>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</si>
  <si>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</si>
  <si>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</si>
  <si>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</si>
  <si>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</si>
  <si>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</si>
  <si>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</si>
  <si>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</si>
  <si>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</si>
  <si>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</si>
  <si>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</si>
  <si>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</si>
  <si>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</si>
  <si>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</si>
  <si>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</si>
  <si>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</si>
  <si>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</si>
  <si>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</si>
  <si>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</si>
  <si>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</si>
  <si>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</si>
  <si>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</si>
  <si>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</si>
  <si>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</si>
  <si>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</si>
  <si>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</si>
  <si>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</si>
  <si>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</si>
  <si>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</si>
  <si>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</si>
  <si>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</si>
  <si>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</si>
  <si>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</si>
  <si>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</si>
  <si>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</si>
  <si>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</si>
  <si>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</si>
  <si>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</si>
  <si>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</si>
  <si>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</si>
  <si>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</si>
  <si>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</si>
  <si>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</si>
  <si>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</si>
  <si>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</si>
  <si>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</si>
  <si>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</si>
  <si>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</si>
  <si>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</si>
  <si>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</si>
  <si>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</si>
  <si>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</si>
  <si>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</si>
  <si>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</si>
  <si>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</si>
  <si>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</si>
  <si>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</si>
  <si>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</si>
  <si>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</si>
  <si>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</si>
  <si>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</si>
  <si>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</si>
  <si>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</si>
  <si>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</si>
  <si>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</si>
  <si>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</si>
  <si>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</si>
  <si>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</si>
  <si>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</si>
  <si>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</si>
  <si>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</si>
  <si>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</si>
  <si>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</si>
  <si>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</si>
  <si>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</si>
  <si>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</si>
  <si>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</si>
  <si>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</si>
  <si>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</si>
  <si>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</si>
  <si>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</si>
  <si>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</si>
  <si>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</si>
  <si>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</si>
  <si>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</si>
  <si>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</si>
  <si>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</si>
  <si>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</si>
  <si>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</si>
  <si>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</si>
  <si>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</si>
  <si>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</si>
  <si>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</si>
  <si>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</si>
  <si>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</si>
  <si>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</si>
  <si>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</si>
  <si>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</si>
  <si>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</si>
  <si>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</si>
  <si>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</si>
  <si>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</si>
  <si>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</si>
  <si>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</si>
  <si>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</si>
  <si>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</si>
  <si>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</si>
  <si>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</si>
  <si>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</si>
  <si>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</si>
  <si>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</si>
  <si>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</si>
  <si>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</si>
  <si>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</si>
  <si>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</si>
  <si>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</si>
  <si>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</si>
  <si>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</si>
  <si>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</si>
  <si>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</si>
  <si>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</si>
  <si>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</si>
  <si>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</si>
  <si>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</si>
  <si>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</si>
  <si>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</si>
  <si>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</si>
  <si>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</si>
  <si>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</si>
  <si>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</si>
  <si>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</si>
  <si>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</si>
  <si>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</si>
  <si>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</si>
  <si>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</si>
  <si>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</si>
  <si>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</si>
  <si>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</si>
  <si>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</si>
  <si>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</si>
  <si>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</si>
  <si>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</si>
  <si>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</si>
  <si>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</si>
  <si>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</si>
  <si>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</si>
  <si>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</si>
  <si>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</si>
  <si>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</si>
  <si>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</si>
  <si>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</si>
  <si>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</si>
  <si>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</si>
  <si>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</si>
  <si>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</si>
  <si>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</si>
  <si>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</si>
  <si>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</si>
  <si>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</si>
  <si>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</si>
  <si>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</si>
  <si>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</si>
  <si>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</si>
  <si>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</si>
  <si>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</si>
  <si>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</si>
  <si>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</si>
  <si>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</si>
  <si>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</si>
  <si>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</si>
  <si>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</si>
  <si>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</si>
  <si>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</si>
  <si>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</si>
  <si>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</si>
  <si>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</si>
  <si>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</si>
  <si>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</si>
  <si>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</si>
  <si>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</si>
  <si>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</si>
  <si>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</si>
  <si>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</si>
  <si>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</si>
  <si>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</si>
  <si>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</si>
  <si>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</si>
  <si>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</si>
  <si>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</si>
  <si>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</si>
  <si>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</si>
  <si>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</si>
  <si>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</si>
  <si>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</si>
  <si>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</si>
  <si>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</si>
  <si>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</si>
  <si>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</si>
  <si>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</si>
  <si>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</si>
  <si>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</si>
  <si>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</si>
  <si>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</si>
  <si>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</si>
  <si>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</si>
  <si>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</si>
  <si>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</si>
  <si>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</si>
  <si>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</si>
  <si>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</si>
  <si>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</si>
  <si>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</si>
  <si>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</si>
  <si>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</si>
  <si>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</si>
  <si>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</si>
  <si>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</si>
  <si>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</si>
  <si>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</si>
  <si>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</si>
  <si>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</si>
  <si>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</si>
  <si>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</si>
  <si>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</si>
  <si>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</si>
  <si>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</si>
  <si>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</si>
  <si>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</si>
  <si>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</si>
  <si>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</si>
  <si>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</si>
  <si>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</si>
  <si>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</si>
  <si>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</si>
  <si>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</si>
  <si>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</si>
  <si>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</si>
  <si>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</si>
  <si>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</si>
  <si>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</si>
  <si>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</si>
  <si>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</si>
  <si>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</si>
  <si>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</si>
  <si>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</si>
  <si>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</si>
  <si>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</si>
  <si>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</si>
  <si>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</si>
  <si>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</si>
  <si>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</si>
  <si>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</si>
  <si>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</si>
  <si>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</si>
  <si>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</si>
  <si>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</si>
  <si>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</si>
  <si>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</si>
  <si>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</si>
  <si>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</si>
  <si>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</si>
  <si>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</si>
  <si>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</si>
  <si>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</si>
  <si>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</si>
  <si>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</si>
  <si>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</si>
  <si>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</si>
  <si>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</si>
  <si>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</si>
  <si>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</si>
  <si>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</si>
  <si>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</si>
  <si>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</si>
  <si>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</si>
  <si>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</si>
  <si>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</si>
  <si>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</si>
  <si>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</si>
  <si>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</si>
  <si>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</si>
  <si>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</si>
  <si>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</si>
  <si>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</si>
  <si>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</si>
  <si>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</si>
  <si>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</si>
  <si>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</si>
  <si>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</si>
  <si>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</si>
  <si>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</si>
  <si>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</si>
  <si>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</si>
  <si>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</si>
  <si>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</si>
  <si>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</si>
  <si>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</si>
  <si>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</si>
  <si>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</si>
  <si>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</si>
  <si>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</si>
  <si>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</si>
  <si>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</si>
  <si>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</si>
  <si>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</si>
  <si>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</si>
  <si>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</si>
  <si>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</si>
  <si>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</si>
  <si>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</si>
  <si>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</si>
  <si>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</si>
  <si>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</si>
  <si>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</si>
  <si>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</si>
  <si>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</si>
  <si>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</si>
  <si>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</si>
  <si>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</si>
  <si>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</si>
  <si>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</si>
  <si>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</si>
  <si>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</si>
  <si>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</si>
  <si>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</si>
  <si>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</si>
  <si>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</si>
  <si>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</si>
  <si>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</si>
  <si>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</si>
  <si>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</si>
  <si>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</si>
  <si>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</si>
  <si>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</si>
  <si>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</si>
  <si>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</si>
  <si>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</si>
  <si>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</si>
  <si>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</si>
  <si>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</si>
  <si>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</si>
  <si>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</si>
  <si>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</si>
  <si>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</si>
  <si>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</si>
  <si>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</si>
  <si>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</si>
  <si>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</si>
  <si>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</si>
  <si>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</si>
  <si>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</si>
  <si>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</si>
  <si>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</si>
  <si>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</si>
  <si>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</si>
  <si>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</si>
  <si>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</si>
  <si>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</si>
  <si>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</si>
  <si>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</si>
  <si>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</si>
  <si>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</si>
  <si>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</si>
  <si>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</si>
  <si>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</si>
  <si>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</si>
  <si>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</si>
  <si>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</si>
  <si>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</si>
  <si>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</si>
  <si>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</si>
  <si>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</si>
  <si>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</si>
  <si>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</si>
  <si>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</si>
  <si>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</si>
  <si>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</si>
  <si>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</si>
  <si>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</si>
  <si>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</si>
  <si>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</si>
  <si>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</si>
  <si>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</si>
  <si>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</si>
  <si>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</si>
  <si>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</si>
  <si>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</si>
  <si>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</si>
  <si>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</si>
  <si>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</si>
  <si>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</si>
  <si>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</si>
  <si>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</si>
  <si>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</si>
  <si>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</si>
  <si>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</si>
  <si>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</si>
  <si>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</si>
  <si>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</si>
  <si>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</si>
  <si>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</si>
  <si>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</si>
  <si>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</si>
  <si>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</si>
  <si>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</si>
  <si>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</si>
  <si>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</si>
  <si>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</si>
  <si>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</si>
  <si>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</si>
  <si>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</si>
  <si>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</si>
  <si>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</si>
  <si>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</si>
  <si>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</si>
  <si>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</si>
  <si>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</si>
  <si>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</si>
  <si>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</si>
  <si>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</si>
  <si>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</si>
  <si>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</si>
  <si>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</si>
  <si>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</si>
  <si>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</si>
  <si>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</si>
  <si>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</si>
  <si>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</si>
  <si>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</si>
  <si>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</si>
  <si>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</si>
  <si>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</si>
  <si>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</si>
  <si>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</si>
  <si>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</si>
  <si>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</si>
  <si>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</si>
  <si>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</si>
  <si>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</si>
  <si>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</si>
  <si>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</si>
  <si>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</si>
  <si>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</si>
  <si>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</si>
  <si>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</si>
  <si>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</si>
  <si>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</si>
  <si>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</si>
  <si>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</si>
  <si>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</si>
  <si>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</si>
  <si>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</si>
  <si>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</si>
  <si>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</si>
  <si>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</si>
  <si>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</si>
  <si>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</si>
  <si>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</si>
  <si>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</si>
  <si>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</si>
  <si>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</si>
  <si>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</si>
  <si>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</si>
  <si>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</si>
  <si>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</si>
  <si>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</si>
  <si>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</si>
  <si>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</si>
  <si>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</si>
  <si>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</si>
  <si>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</si>
  <si>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</si>
  <si>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</si>
  <si>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</si>
  <si>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</si>
  <si>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</si>
  <si>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</si>
  <si>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</si>
  <si>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</si>
  <si>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</si>
  <si>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</si>
  <si>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</si>
  <si>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</si>
  <si>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</si>
  <si>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</si>
  <si>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</si>
  <si>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</si>
  <si>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</si>
  <si>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</si>
  <si>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</si>
  <si>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</si>
  <si>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</si>
  <si>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</si>
  <si>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</si>
  <si>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</si>
  <si>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</si>
  <si>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</si>
  <si>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</si>
  <si>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</si>
  <si>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</si>
  <si>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</si>
  <si>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</si>
  <si>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</si>
  <si>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</si>
  <si>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</si>
  <si>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</si>
  <si>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</si>
  <si>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</si>
  <si>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</si>
  <si>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</si>
  <si>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</si>
  <si>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</si>
  <si>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</si>
  <si>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</si>
  <si>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</si>
  <si>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</si>
  <si>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</si>
  <si>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</si>
  <si>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</si>
  <si>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</si>
  <si>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</si>
  <si>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</si>
  <si>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</si>
  <si>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</si>
  <si>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</si>
  <si>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</si>
  <si>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</si>
  <si>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</si>
  <si>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</si>
  <si>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</si>
  <si>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</si>
  <si>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</si>
  <si>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</si>
  <si>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</si>
  <si>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</si>
  <si>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</si>
  <si>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</si>
  <si>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</si>
  <si>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</si>
  <si>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</si>
  <si>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</si>
  <si>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</si>
  <si>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</si>
  <si>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</si>
  <si>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</si>
  <si>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</si>
  <si>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</si>
  <si>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</si>
  <si>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</si>
  <si>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</si>
  <si>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</si>
  <si>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</si>
  <si>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</si>
  <si>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</si>
  <si>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</si>
  <si>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</si>
  <si>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</si>
  <si>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</si>
  <si>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</si>
  <si>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</si>
  <si>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</si>
  <si>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</si>
  <si>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</si>
  <si>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</si>
  <si>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</si>
  <si>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</si>
  <si>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</si>
  <si>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</si>
  <si>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</si>
  <si>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</si>
  <si>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</si>
  <si>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</si>
  <si>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</si>
  <si>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</si>
  <si>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</si>
  <si>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</si>
  <si>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</si>
  <si>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</si>
  <si>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</si>
  <si>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</si>
  <si>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</si>
  <si>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</si>
  <si>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</si>
  <si>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</si>
  <si>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</si>
  <si>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</si>
  <si>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</si>
  <si>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</si>
  <si>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</si>
  <si>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</si>
  <si>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</si>
  <si>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</si>
  <si>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</si>
  <si>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</si>
  <si>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</si>
  <si>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</si>
  <si>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</si>
  <si>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</si>
  <si>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</si>
  <si>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</si>
  <si>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</si>
  <si>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</si>
  <si>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</si>
  <si>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</si>
  <si>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</si>
  <si>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</si>
  <si>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</si>
  <si>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</si>
  <si>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</si>
  <si>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</si>
  <si>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</si>
  <si>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</si>
  <si>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</si>
  <si>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</si>
  <si>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</si>
  <si>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</si>
  <si>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</si>
  <si>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</si>
  <si>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</si>
  <si>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</si>
  <si>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</si>
  <si>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</si>
  <si>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</si>
  <si>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</si>
  <si>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</si>
  <si>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</si>
  <si>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</si>
  <si>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</si>
  <si>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</si>
  <si>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</si>
  <si>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</si>
  <si>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</si>
  <si>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</si>
  <si>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</si>
  <si>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</si>
  <si>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</si>
  <si>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</si>
  <si>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</si>
  <si>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</si>
  <si>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</si>
  <si>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</si>
  <si>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</si>
  <si>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</si>
  <si>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</si>
  <si>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</si>
  <si>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</si>
  <si>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</si>
  <si>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</si>
  <si>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</si>
  <si>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</si>
  <si>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</si>
  <si>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</si>
  <si>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</si>
  <si>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</si>
  <si>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</si>
  <si>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</si>
  <si>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</si>
  <si>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</si>
  <si>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</si>
  <si>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</si>
  <si>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</si>
  <si>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</si>
  <si>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</si>
  <si>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</si>
  <si>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</si>
  <si>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</si>
  <si>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</si>
  <si>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</si>
  <si>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</si>
  <si>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</si>
  <si>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</si>
  <si>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</si>
  <si>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</si>
  <si>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</si>
  <si>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</si>
  <si>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</si>
  <si>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</si>
  <si>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</si>
  <si>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</si>
  <si>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</si>
  <si>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</si>
  <si>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</si>
  <si>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</si>
  <si>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</si>
  <si>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</si>
  <si>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</si>
  <si>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</si>
  <si>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</si>
  <si>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</si>
  <si>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</si>
  <si>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</si>
  <si>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</si>
  <si>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</si>
  <si>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</si>
  <si>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</si>
  <si>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</si>
  <si>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</si>
  <si>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</si>
  <si>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</si>
  <si>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</si>
  <si>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</si>
  <si>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</si>
  <si>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</si>
  <si>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</si>
  <si>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</si>
  <si>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</si>
  <si>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</si>
  <si>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</si>
  <si>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</si>
  <si>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</si>
  <si>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</si>
  <si>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</si>
  <si>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</si>
  <si>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</si>
  <si>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</si>
  <si>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</si>
  <si>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</si>
  <si>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</si>
  <si>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</si>
  <si>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</si>
  <si>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</si>
  <si>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</si>
  <si>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</si>
  <si>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</si>
  <si>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</si>
  <si>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</si>
  <si>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</si>
  <si>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</si>
  <si>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</si>
  <si>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</si>
  <si>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</si>
  <si>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</si>
  <si>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</si>
  <si>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</si>
  <si>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</si>
  <si>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</si>
  <si>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</si>
  <si>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</si>
  <si>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</si>
  <si>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</si>
  <si>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</si>
  <si>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</si>
  <si>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</si>
  <si>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</si>
  <si>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</si>
  <si>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</si>
  <si>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</si>
  <si>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</si>
  <si>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</si>
  <si>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</si>
  <si>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</si>
  <si>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</si>
  <si>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</si>
  <si>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</si>
  <si>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</si>
  <si>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</si>
  <si>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</si>
  <si>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</si>
  <si>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</si>
  <si>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</si>
  <si>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</si>
  <si>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</si>
  <si>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</si>
  <si>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</si>
  <si>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</si>
  <si>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</si>
  <si>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</si>
  <si>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</si>
  <si>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</si>
  <si>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</si>
  <si>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</si>
  <si>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</si>
  <si>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</si>
  <si>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</si>
  <si>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</si>
  <si>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</si>
  <si>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</si>
  <si>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</si>
  <si>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</si>
  <si>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</si>
  <si>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</si>
  <si>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</si>
  <si>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</si>
  <si>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</si>
  <si>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</si>
  <si>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</si>
  <si>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</si>
  <si>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</si>
  <si>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</si>
  <si>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</si>
  <si>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</si>
  <si>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</si>
  <si>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</si>
  <si>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</si>
  <si>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</si>
  <si>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</si>
  <si>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</si>
  <si>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</si>
  <si>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</si>
  <si>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</si>
  <si>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</si>
  <si>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</si>
  <si>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</si>
  <si>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</si>
  <si>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</si>
  <si>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</si>
  <si>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</si>
  <si>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</si>
  <si>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</si>
  <si>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</si>
  <si>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</si>
  <si>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</si>
  <si>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</si>
  <si>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</si>
  <si>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</si>
  <si>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</si>
  <si>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</si>
  <si>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</si>
  <si>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</si>
  <si>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</si>
  <si>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</si>
  <si>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</si>
  <si>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</si>
  <si>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</si>
  <si>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</si>
  <si>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</si>
  <si>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</si>
  <si>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</si>
  <si>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</si>
  <si>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</si>
  <si>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</si>
  <si>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</si>
  <si>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</si>
  <si>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</si>
  <si>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</si>
  <si>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</si>
  <si>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</si>
  <si>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</si>
  <si>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</si>
  <si>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</si>
  <si>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</si>
  <si>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</si>
  <si>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</si>
  <si>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</si>
  <si>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</si>
  <si>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</si>
  <si>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</si>
  <si>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</si>
  <si>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</si>
  <si>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</si>
  <si>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</si>
  <si>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</si>
  <si>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</si>
  <si>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</si>
  <si>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</si>
  <si>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</si>
  <si>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</si>
  <si>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</si>
  <si>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</si>
  <si>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</si>
  <si>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</si>
  <si>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</si>
  <si>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</si>
  <si>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</si>
  <si>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</si>
  <si>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</si>
  <si>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</si>
  <si>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</si>
  <si>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</si>
  <si>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</si>
  <si>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</si>
  <si>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</si>
  <si>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</si>
  <si>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</si>
  <si>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</si>
  <si>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</si>
  <si>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</si>
  <si>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</si>
  <si>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</si>
  <si>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</si>
  <si>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</si>
  <si>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</si>
  <si>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</si>
  <si>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</si>
  <si>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</si>
  <si>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</si>
  <si>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</si>
  <si>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</si>
  <si>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</si>
  <si>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</si>
  <si>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</si>
  <si>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</si>
  <si>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</si>
  <si>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</si>
  <si>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</si>
  <si>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</si>
  <si>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</si>
  <si>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</si>
  <si>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</si>
  <si>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</si>
  <si>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</si>
  <si>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</si>
  <si>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</si>
  <si>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</si>
  <si>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</si>
  <si>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</si>
  <si>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</si>
  <si>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</si>
  <si>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</si>
  <si>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</si>
  <si>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</si>
  <si>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</si>
  <si>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</si>
  <si>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</si>
  <si>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</si>
  <si>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</si>
  <si>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</si>
  <si>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</si>
  <si>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</si>
  <si>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</si>
  <si>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</si>
  <si>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</si>
  <si>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</si>
  <si>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</si>
  <si>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</si>
  <si>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</si>
  <si>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</si>
  <si>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</si>
  <si>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</si>
  <si>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</si>
  <si>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</si>
  <si>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</si>
  <si>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</si>
  <si>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</si>
  <si>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</si>
  <si>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</si>
  <si>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</si>
  <si>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</si>
  <si>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</si>
  <si>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</si>
  <si>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</si>
  <si>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</si>
  <si>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</si>
  <si>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</si>
  <si>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</si>
  <si>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</si>
  <si>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</si>
  <si>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</si>
  <si>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</si>
  <si>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</si>
  <si>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</si>
  <si>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</si>
  <si>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</si>
  <si>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</si>
  <si>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</si>
  <si>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</si>
  <si>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</si>
  <si>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</si>
  <si>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</si>
  <si>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</si>
  <si>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</si>
  <si>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</si>
  <si>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</si>
  <si>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</si>
  <si>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</si>
  <si>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</si>
  <si>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</si>
  <si>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</si>
  <si>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</si>
  <si>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</si>
  <si>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</si>
  <si>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</si>
  <si>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</si>
  <si>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</si>
  <si>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</si>
  <si>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</si>
  <si>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</si>
  <si>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</si>
  <si>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</si>
  <si>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</si>
  <si>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</si>
  <si>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</si>
  <si>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</si>
  <si>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</si>
  <si>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</si>
  <si>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</si>
  <si>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</si>
  <si>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</si>
  <si>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</si>
  <si>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</si>
  <si>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</si>
  <si>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</si>
  <si>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</si>
  <si>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</si>
  <si>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</si>
  <si>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</si>
  <si>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</si>
  <si>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</si>
  <si>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</si>
  <si>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</si>
  <si>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</si>
  <si>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</si>
  <si>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</si>
  <si>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</si>
  <si>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</si>
  <si>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</si>
  <si>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</si>
  <si>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</si>
  <si>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</si>
  <si>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</si>
  <si>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</si>
  <si>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</si>
  <si>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</si>
  <si>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</si>
  <si>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</si>
  <si>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</si>
  <si>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</si>
  <si>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</si>
  <si>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</si>
  <si>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</si>
  <si>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</si>
  <si>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</si>
  <si>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</si>
  <si>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</si>
  <si>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</si>
  <si>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</si>
  <si>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</si>
  <si>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</si>
  <si>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</si>
  <si>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</si>
  <si>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</si>
  <si>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</si>
  <si>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</si>
  <si>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</si>
  <si>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</si>
  <si>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</si>
  <si>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</si>
  <si>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</si>
  <si>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</si>
  <si>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</si>
  <si>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</si>
  <si>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</si>
  <si>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</si>
  <si>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</si>
  <si>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</si>
  <si>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</si>
  <si>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</si>
  <si>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</si>
  <si>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</si>
  <si>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</si>
  <si>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</si>
  <si>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</si>
  <si>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</si>
  <si>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</si>
  <si>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</si>
  <si>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</si>
  <si>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</si>
  <si>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</si>
  <si>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</si>
  <si>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</si>
  <si>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</si>
  <si>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</si>
  <si>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</si>
  <si>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</si>
  <si>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</si>
  <si>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</si>
  <si>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</si>
  <si>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</si>
  <si>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</si>
  <si>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</si>
  <si>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</si>
  <si>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</si>
  <si>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</si>
  <si>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</si>
  <si>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</si>
  <si>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</si>
  <si>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</si>
  <si>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</si>
  <si>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</si>
  <si>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</si>
  <si>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</si>
  <si>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</si>
  <si>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</si>
  <si>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</si>
  <si>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</si>
  <si>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</si>
  <si>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</si>
  <si>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</si>
  <si>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</si>
  <si>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</si>
  <si>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</si>
  <si>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</si>
  <si>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</si>
  <si>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</si>
  <si>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</si>
  <si>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</si>
  <si>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</si>
  <si>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</si>
  <si>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</si>
  <si>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</si>
  <si>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</si>
  <si>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</si>
  <si>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</si>
  <si>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</si>
  <si>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</si>
  <si>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</si>
  <si>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</si>
  <si>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</si>
  <si>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</si>
  <si>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</si>
  <si>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</si>
  <si>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</si>
  <si>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</si>
  <si>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</si>
  <si>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</si>
  <si>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</si>
  <si>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</si>
  <si>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</si>
  <si>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</si>
  <si>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</si>
  <si>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</si>
  <si>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</si>
  <si>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</si>
  <si>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</si>
  <si>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</si>
  <si>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</si>
  <si>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</si>
  <si>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</si>
  <si>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</si>
  <si>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</si>
  <si>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</si>
  <si>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</si>
  <si>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</si>
  <si>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</si>
  <si>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</si>
  <si>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</si>
  <si>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</si>
  <si>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</si>
  <si>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</si>
  <si>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</si>
  <si>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</si>
  <si>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</si>
  <si>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</si>
  <si>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</si>
  <si>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</si>
  <si>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</si>
  <si>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</si>
  <si>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</si>
  <si>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</si>
  <si>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</si>
  <si>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</si>
  <si>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</si>
  <si>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</si>
  <si>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</si>
  <si>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</si>
  <si>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</si>
  <si>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</si>
  <si>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</si>
  <si>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</si>
  <si>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</si>
  <si>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</si>
  <si>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</si>
  <si>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</si>
  <si>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</si>
  <si>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</si>
  <si>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</si>
  <si>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</si>
  <si>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</si>
  <si>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</si>
  <si>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</si>
  <si>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</si>
  <si>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</si>
  <si>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</si>
  <si>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</si>
  <si>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</si>
  <si>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</si>
  <si>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</si>
  <si>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</si>
  <si>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</si>
  <si>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</si>
  <si>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</si>
  <si>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</si>
  <si>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</si>
  <si>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</si>
  <si>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</si>
  <si>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</si>
  <si>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</si>
  <si>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</si>
  <si>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</si>
  <si>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</si>
  <si>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</si>
  <si>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</si>
  <si>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</si>
  <si>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</si>
  <si>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</si>
  <si>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</si>
  <si>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</si>
  <si>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</si>
  <si>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</si>
  <si>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</si>
  <si>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</si>
  <si>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</si>
  <si>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</si>
  <si>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</si>
  <si>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</si>
  <si>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</si>
  <si>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</si>
  <si>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</si>
  <si>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</si>
  <si>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</si>
  <si>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</si>
  <si>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</si>
  <si>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</si>
  <si>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</si>
  <si>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</si>
  <si>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</si>
  <si>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</si>
  <si>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</si>
  <si>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</si>
  <si>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</si>
  <si>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</si>
  <si>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</si>
  <si>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</si>
  <si>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</si>
  <si>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</si>
  <si>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</si>
  <si>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</si>
  <si>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</si>
  <si>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</si>
  <si>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</si>
  <si>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</si>
  <si>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</si>
  <si>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</si>
  <si>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</si>
  <si>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</si>
  <si>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</si>
  <si>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</si>
  <si>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</si>
  <si>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</si>
  <si>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</si>
  <si>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</si>
  <si>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</si>
  <si>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</si>
  <si>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</si>
  <si>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</si>
  <si>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</si>
  <si>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</si>
  <si>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</si>
  <si>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</si>
  <si>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</si>
  <si>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</si>
  <si>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</si>
  <si>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</si>
  <si>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</si>
  <si>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</si>
  <si>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</si>
  <si>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</si>
  <si>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</si>
  <si>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</si>
  <si>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</si>
  <si>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</si>
  <si>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</si>
  <si>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</si>
  <si>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</si>
  <si>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</si>
  <si>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</si>
  <si>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</si>
  <si>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</si>
  <si>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</si>
  <si>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</si>
  <si>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</si>
  <si>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</si>
  <si>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</si>
  <si>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</si>
  <si>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</si>
  <si>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</si>
  <si>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</si>
  <si>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</si>
  <si>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</si>
  <si>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</si>
  <si>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</si>
  <si>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</si>
  <si>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</si>
  <si>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</si>
  <si>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</si>
  <si>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</si>
  <si>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</si>
  <si>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</si>
  <si>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</si>
  <si>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</si>
  <si>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</si>
  <si>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</si>
  <si>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</si>
  <si>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</si>
  <si>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</si>
  <si>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</si>
  <si>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</si>
  <si>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</si>
  <si>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</si>
  <si>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</si>
  <si>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</si>
  <si>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</si>
  <si>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</si>
  <si>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</si>
  <si>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</si>
  <si>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</si>
  <si>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</si>
  <si>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</si>
  <si>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</si>
  <si>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</si>
  <si>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</si>
  <si>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</si>
  <si>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</si>
  <si>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</si>
  <si>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</si>
  <si>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</si>
  <si>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</si>
  <si>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</si>
  <si>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</si>
  <si>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</si>
  <si>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</si>
  <si>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</si>
  <si>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</si>
  <si>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</si>
  <si>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</si>
  <si>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</si>
  <si>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</si>
  <si>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</si>
  <si>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</si>
  <si>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</si>
  <si>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</si>
  <si>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</si>
  <si>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</si>
  <si>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</si>
  <si>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</si>
  <si>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</si>
  <si>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</si>
  <si>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</si>
  <si>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</si>
  <si>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</si>
  <si>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</si>
  <si>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</si>
  <si>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</si>
  <si>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</si>
  <si>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</si>
  <si>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</si>
  <si>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</si>
  <si>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</si>
  <si>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</si>
  <si>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</si>
  <si>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</si>
  <si>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</si>
  <si>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</si>
  <si>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</si>
  <si>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</si>
  <si>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</si>
  <si>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</si>
  <si>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</si>
  <si>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</si>
  <si>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</si>
  <si>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</si>
  <si>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</si>
  <si>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</si>
  <si>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</si>
  <si>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</si>
  <si>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</si>
  <si>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</si>
  <si>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</si>
  <si>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</si>
  <si>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</si>
  <si>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</si>
  <si>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</si>
  <si>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</si>
  <si>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</si>
  <si>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</si>
  <si>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</si>
  <si>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</si>
  <si>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</si>
  <si>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</si>
  <si>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</si>
  <si>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</si>
  <si>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</si>
  <si>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</si>
  <si>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</si>
  <si>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</si>
  <si>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</si>
  <si>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</si>
  <si>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</si>
  <si>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</si>
  <si>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</si>
  <si>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</si>
  <si>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</si>
  <si>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</si>
  <si>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</si>
  <si>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</si>
  <si>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</si>
  <si>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</si>
  <si>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</si>
  <si>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</si>
  <si>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</si>
  <si>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</si>
  <si>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</si>
  <si>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</si>
  <si>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</si>
  <si>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</si>
  <si>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</si>
  <si>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</si>
  <si>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</si>
  <si>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</si>
  <si>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</si>
  <si>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</si>
  <si>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</si>
  <si>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</si>
  <si>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</si>
  <si>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</si>
  <si>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</si>
  <si>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</si>
  <si>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</si>
  <si>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</si>
  <si>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</si>
  <si>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</si>
  <si>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</si>
  <si>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</si>
  <si>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</si>
  <si>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</si>
  <si>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</si>
  <si>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</si>
  <si>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</si>
  <si>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</si>
  <si>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</si>
  <si>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</si>
  <si>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</si>
  <si>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</si>
  <si>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</si>
  <si>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</si>
  <si>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</si>
  <si>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</si>
  <si>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</si>
  <si>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</si>
  <si>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</si>
  <si>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</si>
  <si>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</si>
  <si>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</si>
  <si>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</si>
  <si>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</si>
  <si>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</si>
  <si>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</si>
  <si>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</si>
  <si>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</si>
  <si>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</si>
  <si>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</si>
  <si>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</si>
  <si>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</si>
  <si>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</si>
  <si>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</si>
  <si>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</si>
  <si>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</si>
  <si>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</si>
  <si>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</si>
  <si>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</si>
  <si>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</si>
  <si>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</si>
  <si>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</si>
  <si>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</si>
  <si>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</si>
  <si>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</si>
  <si>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</si>
  <si>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</si>
  <si>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</si>
  <si>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</si>
  <si>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</si>
  <si>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</si>
  <si>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</si>
  <si>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</si>
  <si>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</si>
  <si>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</si>
  <si>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</si>
  <si>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</si>
  <si>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</si>
  <si>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</si>
  <si>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</si>
  <si>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</si>
  <si>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</si>
  <si>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</si>
  <si>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</si>
  <si>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</si>
  <si>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</si>
  <si>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</si>
  <si>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</si>
  <si>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</si>
  <si>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</si>
  <si>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</si>
  <si>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</si>
  <si>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</si>
  <si>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</si>
  <si>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</si>
  <si>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</si>
  <si>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</si>
  <si>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</si>
  <si>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</si>
  <si>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</si>
  <si>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</si>
  <si>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</si>
  <si>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</si>
  <si>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</si>
  <si>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</si>
  <si>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</si>
  <si>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</si>
  <si>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</si>
  <si>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</si>
  <si>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</si>
  <si>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</si>
  <si>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</si>
  <si>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</si>
  <si>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</si>
  <si>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</si>
  <si>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</si>
  <si>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</si>
  <si>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</si>
  <si>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</si>
  <si>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</si>
  <si>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</si>
  <si>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</si>
  <si>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</si>
  <si>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</si>
  <si>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</si>
  <si>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</si>
  <si>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</si>
  <si>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</si>
  <si>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</si>
  <si>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</si>
  <si>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</si>
  <si>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</si>
  <si>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</si>
  <si>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</si>
  <si>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</si>
  <si>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</si>
  <si>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</si>
  <si>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</si>
  <si>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</si>
  <si>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</si>
  <si>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</si>
  <si>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</si>
  <si>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</si>
  <si>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</si>
  <si>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</si>
  <si>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</si>
  <si>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</si>
  <si>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</si>
  <si>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</si>
  <si>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</si>
  <si>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</si>
  <si>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</si>
  <si>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</si>
  <si>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</si>
  <si>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</si>
  <si>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</si>
  <si>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</si>
  <si>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</si>
  <si>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</si>
  <si>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</si>
  <si>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</si>
  <si>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</si>
  <si>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</si>
  <si>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</si>
  <si>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</si>
  <si>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</si>
  <si>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</si>
  <si>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</si>
  <si>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</si>
  <si>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</si>
  <si>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</si>
  <si>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</si>
  <si>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</si>
  <si>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</si>
  <si>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</si>
  <si>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</si>
  <si>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</si>
  <si>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</si>
  <si>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</si>
  <si>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</si>
  <si>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</si>
  <si>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</si>
  <si>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</si>
  <si>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</si>
  <si>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</si>
  <si>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</si>
  <si>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</si>
  <si>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</si>
  <si>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</si>
  <si>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</si>
  <si>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</si>
  <si>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</si>
  <si>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</si>
  <si>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</si>
  <si>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</si>
  <si>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</si>
  <si>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</si>
  <si>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</si>
  <si>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</si>
  <si>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</si>
  <si>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</si>
  <si>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</si>
  <si>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</si>
  <si>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</si>
  <si>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</si>
  <si>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</si>
  <si>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</si>
  <si>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</si>
  <si>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</si>
  <si>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</si>
  <si>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</si>
  <si>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</si>
  <si>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</si>
  <si>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</si>
  <si>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</si>
  <si>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</si>
  <si>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</si>
  <si>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</si>
  <si>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</si>
  <si>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</si>
  <si>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</si>
  <si>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</si>
  <si>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</si>
  <si>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</si>
  <si>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</si>
  <si>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</si>
  <si>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</si>
  <si>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</si>
  <si>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</si>
  <si>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</si>
  <si>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</si>
  <si>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</si>
  <si>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</si>
  <si>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</si>
  <si>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</si>
  <si>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</si>
  <si>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</si>
  <si>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</si>
  <si>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</si>
  <si>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</si>
  <si>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</si>
  <si>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</si>
  <si>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</si>
  <si>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</si>
  <si>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</si>
  <si>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</si>
  <si>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</si>
  <si>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</si>
  <si>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</si>
  <si>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</si>
  <si>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</si>
  <si>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</si>
  <si>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</si>
  <si>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</si>
  <si>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</si>
  <si>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</si>
  <si>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</si>
  <si>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</si>
  <si>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</si>
  <si>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</si>
  <si>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</si>
  <si>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</si>
  <si>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</si>
  <si>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</si>
  <si>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</si>
  <si>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</si>
  <si>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</si>
  <si>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</si>
  <si>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</si>
  <si>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</si>
  <si>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</si>
  <si>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</si>
  <si>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</si>
  <si>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</si>
  <si>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</si>
  <si>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</si>
  <si>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</si>
  <si>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</si>
  <si>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</si>
  <si>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</si>
  <si>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</si>
  <si>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</si>
  <si>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</si>
  <si>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</si>
  <si>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</si>
  <si>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</si>
  <si>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</si>
  <si>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</si>
  <si>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</si>
  <si>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</si>
  <si>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</si>
  <si>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</si>
  <si>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</si>
  <si>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</si>
  <si>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</si>
  <si>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</si>
  <si>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</si>
  <si>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</si>
  <si>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</si>
  <si>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</si>
  <si>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</si>
  <si>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</si>
  <si>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</si>
  <si>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</si>
  <si>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</si>
  <si>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</si>
  <si>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</si>
  <si>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</si>
  <si>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</si>
  <si>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</si>
  <si>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</si>
  <si>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</si>
  <si>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</si>
  <si>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</si>
  <si>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</si>
  <si>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</si>
  <si>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</si>
  <si>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</si>
  <si>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</si>
  <si>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</si>
  <si>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</si>
  <si>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</si>
  <si>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</si>
  <si>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</si>
  <si>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</si>
  <si>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</si>
  <si>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</si>
  <si>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</si>
  <si>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</si>
  <si>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</si>
  <si>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</si>
  <si>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</si>
  <si>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</si>
  <si>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</si>
  <si>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</si>
  <si>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</si>
  <si>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</si>
  <si>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</si>
  <si>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</si>
  <si>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</si>
  <si>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</si>
  <si>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</si>
  <si>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</si>
  <si>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</si>
  <si>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</si>
  <si>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</si>
  <si>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</si>
  <si>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</si>
  <si>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</si>
  <si>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</si>
  <si>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</si>
  <si>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</si>
  <si>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</si>
  <si>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</si>
  <si>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</si>
  <si>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</si>
  <si>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</si>
  <si>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</si>
  <si>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</si>
  <si>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</si>
  <si>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</si>
  <si>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</si>
  <si>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</si>
  <si>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</si>
  <si>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</si>
  <si>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</si>
  <si>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</si>
  <si>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</si>
  <si>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</si>
  <si>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</si>
  <si>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</si>
  <si>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</si>
  <si>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</si>
  <si>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</si>
  <si>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</si>
  <si>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</si>
  <si>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</si>
  <si>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</si>
  <si>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</si>
  <si>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</si>
  <si>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</si>
  <si>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</si>
  <si>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</si>
  <si>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</si>
  <si>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</si>
  <si>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</si>
  <si>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</si>
  <si>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</si>
  <si>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</si>
  <si>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</si>
  <si>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</si>
  <si>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</si>
  <si>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</si>
  <si>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</si>
  <si>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</si>
  <si>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</si>
  <si>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</si>
  <si>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</si>
  <si>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</si>
  <si>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</si>
  <si>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</si>
  <si>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</si>
  <si>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</si>
  <si>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</si>
  <si>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</si>
  <si>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</si>
  <si>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</si>
  <si>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</si>
  <si>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</si>
  <si>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</si>
  <si>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</si>
  <si>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</si>
  <si>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</si>
  <si>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</si>
  <si>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</si>
  <si>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</si>
  <si>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</si>
  <si>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</si>
  <si>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</si>
  <si>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</si>
  <si>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</si>
  <si>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</si>
  <si>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</si>
  <si>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</si>
  <si>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</si>
  <si>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</si>
  <si>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</si>
  <si>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</si>
  <si>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</si>
  <si>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</si>
  <si>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</si>
  <si>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</si>
  <si>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</si>
  <si>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</si>
  <si>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</si>
  <si>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</si>
  <si>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</si>
  <si>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</si>
  <si>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</si>
  <si>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</si>
  <si>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</si>
  <si>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</si>
  <si>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</si>
  <si>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</si>
  <si>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</si>
  <si>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</si>
  <si>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</si>
  <si>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</si>
  <si>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</si>
  <si>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</si>
  <si>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</si>
  <si>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</si>
  <si>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</si>
  <si>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</si>
  <si>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</si>
  <si>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</si>
  <si>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</si>
  <si>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</si>
  <si>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</si>
  <si>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</si>
  <si>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</si>
  <si>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</si>
  <si>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</si>
  <si>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</si>
  <si>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</si>
  <si>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</si>
  <si>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</si>
  <si>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</si>
  <si>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</si>
  <si>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</si>
  <si>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</si>
  <si>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</si>
  <si>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</si>
  <si>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</si>
  <si>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</si>
  <si>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</si>
  <si>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</si>
  <si>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</si>
  <si>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</si>
  <si>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</si>
  <si>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</si>
  <si>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</si>
  <si>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</si>
  <si>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</si>
  <si>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</si>
  <si>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</si>
  <si>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</si>
  <si>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</si>
  <si>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</si>
  <si>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</si>
  <si>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</si>
  <si>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</si>
  <si>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</si>
  <si>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</si>
  <si>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</si>
  <si>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</si>
  <si>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</si>
  <si>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</si>
  <si>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</si>
  <si>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</si>
  <si>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</si>
  <si>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</si>
  <si>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</si>
  <si>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</si>
  <si>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</si>
  <si>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</si>
  <si>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</si>
  <si>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</si>
  <si>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</si>
  <si>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</si>
  <si>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</si>
  <si>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</si>
  <si>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</si>
  <si>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</si>
  <si>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</si>
  <si>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</si>
  <si>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</si>
  <si>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</si>
  <si>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</si>
  <si>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</si>
  <si>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</si>
  <si>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</si>
  <si>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</si>
  <si>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</si>
  <si>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</si>
  <si>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</si>
  <si>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</si>
  <si>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</si>
  <si>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</si>
  <si>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</si>
  <si>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</si>
  <si>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</si>
  <si>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</si>
  <si>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</si>
  <si>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</si>
  <si>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</si>
  <si>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</si>
  <si>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</si>
  <si>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</si>
  <si>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</si>
  <si>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</si>
  <si>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</si>
  <si>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</si>
  <si>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</si>
  <si>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</si>
  <si>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</si>
  <si>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</si>
  <si>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</si>
  <si>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</si>
  <si>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</si>
  <si>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</si>
  <si>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</si>
  <si>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</si>
  <si>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</si>
  <si>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</si>
  <si>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</si>
  <si>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</si>
  <si>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</si>
  <si>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</si>
  <si>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</si>
  <si>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</si>
  <si>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</si>
  <si>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</si>
  <si>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</si>
  <si>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</si>
  <si>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</si>
  <si>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</si>
  <si>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</si>
  <si>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</si>
  <si>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</si>
  <si>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</si>
  <si>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</si>
  <si>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</si>
  <si>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</si>
  <si>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</si>
  <si>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</si>
  <si>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</si>
  <si>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</si>
  <si>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</si>
  <si>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</si>
  <si>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</si>
  <si>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</si>
  <si>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</si>
  <si>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</si>
  <si>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</si>
  <si>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</si>
  <si>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</si>
  <si>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</si>
  <si>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</si>
  <si>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</si>
  <si>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</si>
  <si>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</si>
  <si>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</si>
  <si>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</si>
  <si>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</si>
  <si>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</si>
  <si>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</si>
  <si>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</si>
  <si>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</si>
  <si>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</si>
  <si>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</si>
  <si>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</si>
  <si>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</si>
  <si>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</si>
  <si>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</si>
  <si>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</si>
  <si>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</si>
  <si>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</si>
  <si>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</si>
  <si>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</si>
  <si>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</si>
  <si>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</si>
  <si>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</si>
  <si>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</si>
  <si>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</si>
  <si>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</si>
  <si>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</si>
  <si>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</si>
  <si>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</si>
  <si>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</si>
  <si>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</si>
  <si>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</si>
  <si>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</si>
  <si>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</si>
  <si>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</si>
  <si>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</si>
  <si>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</si>
  <si>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</si>
  <si>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</si>
  <si>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</si>
  <si>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</si>
  <si>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</si>
  <si>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</si>
  <si>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</si>
  <si>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</si>
  <si>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</si>
  <si>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</si>
  <si>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</si>
  <si>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</si>
  <si>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</si>
  <si>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</si>
  <si>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</si>
  <si>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</si>
  <si>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</si>
  <si>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</si>
  <si>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</si>
  <si>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</si>
  <si>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</si>
  <si>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</si>
  <si>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</si>
  <si>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</si>
  <si>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</si>
  <si>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</si>
  <si>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</si>
  <si>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</si>
  <si>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</si>
  <si>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</si>
  <si>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</si>
  <si>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</si>
  <si>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</si>
  <si>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</si>
  <si>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</si>
  <si>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</si>
  <si>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</si>
  <si>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</si>
  <si>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</si>
  <si>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</si>
  <si>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</si>
  <si>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</si>
  <si>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</si>
  <si>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</si>
  <si>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</si>
  <si>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</si>
  <si>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</si>
  <si>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</si>
  <si>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</si>
  <si>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</si>
  <si>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</si>
  <si>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</si>
  <si>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</si>
  <si>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</si>
  <si>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</si>
  <si>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</si>
  <si>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</si>
  <si>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</si>
  <si>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</si>
  <si>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</si>
  <si>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</si>
  <si>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</si>
  <si>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</si>
  <si>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</si>
  <si>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</si>
  <si>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</si>
  <si>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</si>
  <si>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</si>
  <si>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</si>
  <si>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</si>
  <si>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</si>
  <si>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</si>
  <si>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</si>
  <si>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</si>
  <si>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</si>
  <si>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</si>
  <si>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</si>
  <si>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</si>
  <si>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</si>
  <si>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</si>
  <si>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</si>
  <si>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</si>
  <si>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</si>
  <si>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</si>
  <si>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</si>
  <si>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</si>
  <si>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</si>
  <si>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</si>
  <si>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</si>
  <si>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</si>
  <si>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</si>
  <si>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</si>
  <si>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</si>
  <si>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</si>
  <si>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</si>
  <si>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</si>
  <si>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</si>
  <si>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</si>
  <si>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</si>
  <si>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</si>
  <si>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</si>
  <si>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</si>
  <si>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</si>
  <si>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</si>
  <si>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</si>
  <si>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</si>
  <si>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</si>
  <si>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</si>
  <si>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</si>
  <si>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</si>
  <si>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</si>
  <si>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</si>
  <si>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</si>
  <si>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</si>
  <si>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</si>
  <si>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</si>
  <si>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</si>
  <si>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</si>
  <si>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</si>
  <si>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</si>
  <si>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</si>
  <si>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</si>
  <si>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</si>
  <si>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</si>
  <si>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</si>
  <si>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</si>
  <si>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</si>
  <si>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</si>
  <si>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</si>
  <si>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</si>
  <si>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</si>
  <si>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</si>
  <si>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</si>
  <si>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</si>
  <si>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</si>
  <si>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</si>
  <si>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</si>
  <si>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</si>
  <si>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</si>
  <si>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</si>
  <si>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</si>
  <si>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</si>
  <si>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</si>
  <si>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</si>
  <si>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</si>
  <si>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</si>
  <si>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</si>
  <si>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</si>
  <si>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</si>
  <si>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</si>
  <si>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</si>
  <si>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</si>
  <si>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</si>
  <si>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</si>
  <si>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</si>
  <si>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</si>
  <si>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</si>
  <si>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</si>
  <si>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</si>
  <si>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</si>
  <si>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</si>
  <si>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</si>
  <si>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</si>
  <si>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</si>
  <si>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</si>
  <si>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</si>
  <si>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</si>
  <si>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</si>
  <si>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</si>
  <si>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</si>
  <si>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</si>
  <si>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</si>
  <si>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</si>
  <si>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</si>
  <si>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</si>
  <si>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</si>
  <si>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</si>
  <si>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</si>
  <si>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</si>
  <si>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</si>
  <si>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</si>
  <si>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</si>
  <si>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</si>
  <si>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</si>
  <si>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</si>
  <si>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</si>
  <si>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</si>
  <si>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</si>
  <si>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</si>
  <si>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</si>
  <si>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</si>
  <si>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</si>
  <si>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</si>
  <si>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</si>
  <si>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</si>
  <si>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</si>
  <si>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</si>
  <si>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</si>
  <si>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</si>
  <si>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</si>
  <si>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</si>
  <si>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</si>
  <si>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</si>
  <si>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</si>
  <si>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</si>
  <si>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</si>
  <si>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</si>
  <si>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</si>
  <si>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</si>
  <si>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</si>
  <si>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</si>
  <si>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</si>
  <si>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</si>
  <si>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</si>
  <si>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</si>
  <si>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</si>
  <si>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</si>
  <si>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</si>
  <si>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</si>
  <si>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</si>
  <si>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</si>
  <si>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</si>
  <si>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</si>
  <si>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</si>
  <si>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</si>
  <si>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</si>
  <si>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</si>
  <si>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</si>
  <si>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</si>
  <si>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</si>
  <si>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</si>
  <si>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</si>
  <si>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</si>
  <si>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</si>
  <si>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</si>
  <si>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</si>
  <si>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</si>
  <si>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</si>
  <si>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</si>
  <si>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</si>
  <si>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</si>
  <si>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</si>
  <si>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</si>
  <si>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</si>
  <si>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</si>
  <si>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</si>
  <si>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</si>
  <si>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</si>
  <si>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</si>
  <si>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</si>
  <si>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</si>
  <si>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</si>
  <si>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</si>
  <si>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</si>
  <si>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</si>
  <si>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</si>
  <si>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</si>
  <si>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</si>
  <si>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</si>
  <si>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</si>
  <si>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</si>
  <si>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</si>
  <si>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</si>
  <si>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</si>
  <si>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</si>
  <si>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</si>
  <si>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</si>
  <si>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</si>
  <si>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</si>
  <si>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</si>
  <si>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</si>
  <si>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</si>
  <si>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</si>
  <si>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</si>
  <si>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</si>
  <si>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</si>
  <si>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</si>
  <si>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</si>
  <si>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</si>
  <si>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</si>
  <si>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</si>
  <si>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</si>
  <si>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</si>
  <si>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</si>
  <si>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</si>
  <si>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</si>
  <si>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</si>
  <si>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</si>
  <si>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</si>
  <si>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</si>
  <si>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</si>
  <si>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</si>
  <si>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</si>
  <si>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</si>
  <si>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</si>
  <si>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</si>
  <si>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</si>
  <si>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</si>
  <si>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</si>
  <si>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</si>
  <si>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</si>
  <si>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</si>
  <si>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</si>
  <si>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</si>
  <si>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</si>
  <si>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</si>
  <si>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</si>
  <si>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</si>
  <si>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</si>
  <si>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</si>
  <si>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</si>
  <si>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</si>
  <si>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</si>
  <si>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</si>
  <si>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</si>
  <si>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</si>
  <si>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</si>
  <si>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</si>
  <si>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</si>
  <si>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</si>
  <si>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</si>
  <si>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</si>
  <si>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</si>
  <si>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</si>
  <si>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</si>
  <si>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</si>
  <si>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</si>
  <si>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</si>
  <si>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</si>
  <si>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</si>
  <si>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</si>
  <si>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</si>
  <si>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</si>
  <si>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</si>
  <si>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</si>
  <si>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</si>
  <si>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</si>
  <si>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</si>
  <si>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</si>
  <si>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</si>
  <si>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</si>
  <si>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</si>
  <si>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</si>
  <si>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</si>
  <si>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</si>
  <si>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</si>
  <si>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</si>
  <si>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</si>
  <si>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</si>
  <si>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</si>
  <si>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</si>
  <si>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</si>
  <si>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</si>
  <si>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</si>
  <si>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</si>
  <si>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</si>
  <si>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</si>
  <si>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</si>
  <si>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</si>
  <si>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</si>
  <si>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</si>
  <si>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</si>
  <si>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</si>
  <si>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</si>
  <si>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</si>
  <si>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</si>
  <si>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</si>
  <si>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</si>
  <si>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</si>
  <si>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</si>
  <si>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</si>
  <si>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</si>
  <si>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</si>
  <si>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</si>
  <si>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</si>
  <si>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</si>
  <si>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</si>
  <si>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</si>
  <si>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</si>
  <si>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</si>
  <si>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</si>
  <si>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</si>
  <si>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</si>
  <si>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</si>
  <si>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</si>
  <si>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</si>
  <si>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</si>
  <si>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</si>
  <si>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</si>
  <si>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</si>
  <si>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</si>
  <si>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</si>
  <si>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</si>
  <si>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</si>
  <si>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</si>
  <si>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</si>
  <si>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</si>
  <si>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</si>
  <si>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</si>
  <si>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</si>
  <si>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</si>
  <si>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</si>
  <si>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</si>
  <si>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</si>
  <si>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</si>
  <si>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</si>
  <si>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</si>
  <si>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</si>
  <si>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</si>
  <si>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</si>
  <si>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</si>
  <si>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</si>
  <si>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</si>
  <si>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</si>
  <si>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</si>
  <si>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</si>
  <si>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</si>
  <si>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</si>
  <si>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</si>
  <si>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</si>
  <si>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</si>
  <si>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</si>
  <si>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</si>
  <si>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</si>
  <si>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</si>
  <si>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</si>
  <si>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</si>
  <si>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</si>
  <si>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</si>
  <si>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</si>
  <si>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</si>
  <si>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</si>
  <si>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</si>
  <si>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</si>
  <si>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</si>
  <si>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</si>
  <si>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</si>
  <si>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</si>
  <si>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</si>
  <si>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</si>
  <si>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</si>
  <si>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</si>
  <si>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</si>
  <si>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</si>
  <si>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</si>
  <si>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</si>
  <si>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</si>
  <si>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</si>
  <si>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</si>
  <si>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</si>
  <si>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</si>
  <si>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</si>
  <si>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</si>
  <si>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</si>
  <si>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</si>
  <si>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</si>
  <si>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</si>
  <si>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</si>
  <si>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</si>
  <si>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</si>
  <si>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</si>
  <si>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</si>
  <si>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</si>
  <si>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</si>
  <si>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</si>
  <si>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</si>
  <si>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</si>
  <si>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</si>
  <si>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</si>
  <si>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</si>
  <si>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</si>
  <si>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</si>
  <si>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</si>
  <si>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</si>
  <si>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</si>
  <si>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</si>
  <si>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</si>
  <si>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</si>
  <si>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</si>
  <si>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</si>
  <si>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</si>
  <si>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</si>
  <si>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</si>
  <si>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</si>
  <si>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</si>
  <si>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</si>
  <si>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</si>
  <si>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</si>
  <si>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</si>
  <si>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</si>
  <si>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</si>
  <si>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</si>
  <si>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</si>
  <si>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</si>
  <si>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</si>
  <si>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</si>
  <si>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</si>
  <si>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</si>
  <si>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</si>
  <si>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</si>
  <si>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</si>
  <si>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</si>
  <si>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</si>
  <si>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</si>
  <si>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</si>
  <si>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</si>
  <si>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</si>
  <si>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</si>
  <si>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</si>
  <si>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</si>
  <si>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</si>
  <si>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</si>
  <si>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</si>
  <si>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</si>
  <si>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</si>
  <si>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</si>
  <si>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</si>
  <si>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</si>
  <si>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</si>
  <si>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</si>
  <si>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</si>
  <si>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</si>
  <si>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</si>
  <si>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</si>
  <si>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</si>
  <si>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</si>
  <si>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</si>
  <si>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</si>
  <si>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</si>
  <si>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</si>
  <si>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</si>
  <si>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</si>
  <si>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</si>
  <si>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</si>
  <si>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</si>
  <si>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</si>
  <si>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</si>
  <si>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</si>
  <si>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</si>
  <si>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</si>
  <si>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</si>
  <si>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</si>
  <si>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</si>
  <si>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</si>
  <si>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</si>
  <si>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</si>
  <si>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</si>
  <si>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</si>
  <si>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</si>
  <si>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</si>
  <si>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</si>
  <si>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</si>
  <si>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</si>
  <si>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</si>
  <si>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</si>
  <si>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</si>
  <si>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</si>
  <si>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</si>
  <si>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</si>
  <si>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</si>
  <si>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</si>
  <si>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</si>
  <si>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</si>
  <si>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</si>
  <si>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</si>
  <si>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</si>
  <si>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</si>
  <si>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</si>
  <si>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</si>
  <si>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</si>
  <si>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</si>
  <si>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</si>
  <si>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</si>
  <si>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</si>
  <si>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</si>
  <si>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</si>
  <si>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</si>
  <si>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</si>
  <si>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</si>
  <si>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</si>
  <si>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</si>
  <si>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</si>
  <si>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</si>
  <si>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</si>
  <si>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</si>
  <si>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</si>
  <si>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</si>
  <si>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</si>
  <si>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</si>
  <si>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</si>
  <si>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</si>
  <si>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</si>
  <si>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</si>
  <si>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</si>
  <si>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</si>
  <si>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</si>
  <si>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</si>
  <si>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</si>
  <si>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</si>
  <si>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</si>
  <si>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</si>
  <si>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</si>
  <si>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</si>
  <si>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</si>
  <si>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</si>
  <si>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</si>
  <si>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</si>
  <si>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</si>
  <si>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</si>
  <si>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</si>
  <si>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</si>
  <si>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</si>
  <si>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</si>
  <si>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</si>
  <si>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</si>
  <si>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</si>
  <si>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</si>
  <si>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</si>
  <si>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</si>
  <si>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</si>
  <si>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</si>
  <si>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</si>
  <si>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</si>
  <si>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</si>
  <si>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</si>
  <si>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</si>
  <si>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</si>
  <si>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</si>
  <si>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</si>
  <si>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</si>
  <si>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</si>
  <si>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</si>
  <si>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</si>
  <si>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</si>
  <si>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</si>
  <si>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</si>
  <si>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</si>
  <si>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</si>
  <si>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</si>
  <si>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</si>
  <si>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</si>
  <si>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</si>
  <si>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</si>
  <si>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</si>
  <si>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</si>
  <si>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</si>
  <si>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</si>
  <si>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</si>
  <si>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</si>
  <si>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</si>
  <si>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</si>
  <si>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</si>
  <si>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</si>
  <si>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</si>
  <si>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</si>
  <si>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</si>
  <si>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</si>
  <si>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</si>
  <si>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</si>
  <si>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</si>
  <si>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</si>
  <si>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</si>
  <si>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</si>
  <si>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</si>
  <si>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</si>
  <si>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</si>
  <si>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</si>
  <si>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</si>
  <si>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</si>
  <si>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</si>
  <si>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</si>
  <si>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</si>
  <si>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</si>
  <si>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</si>
  <si>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</si>
  <si>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</si>
  <si>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</si>
  <si>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</si>
  <si>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</si>
  <si>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</si>
  <si>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</si>
  <si>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</si>
  <si>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</si>
  <si>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</si>
  <si>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</si>
  <si>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</si>
  <si>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</si>
  <si>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</si>
  <si>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</si>
  <si>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</si>
  <si>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</si>
  <si>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</si>
  <si>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</si>
  <si>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</si>
  <si>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</si>
  <si>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</si>
  <si>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</si>
  <si>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</si>
  <si>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</si>
  <si>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</si>
  <si>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</si>
  <si>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</si>
  <si>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</si>
  <si>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</si>
  <si>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</si>
  <si>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</si>
  <si>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</si>
  <si>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</si>
  <si>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</si>
  <si>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</si>
  <si>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</si>
  <si>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</si>
  <si>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</si>
  <si>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</si>
  <si>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</si>
  <si>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</si>
  <si>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</si>
  <si>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</si>
  <si>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</si>
  <si>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</si>
  <si>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</si>
  <si>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</si>
  <si>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</si>
  <si>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</si>
  <si>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</si>
  <si>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</si>
  <si>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</si>
  <si>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</si>
  <si>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</si>
  <si>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</si>
  <si>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</si>
  <si>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</si>
  <si>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</si>
  <si>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</si>
  <si>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</si>
  <si>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</si>
  <si>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</si>
  <si>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</si>
  <si>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</si>
  <si>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</si>
  <si>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</si>
  <si>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</si>
  <si>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</si>
  <si>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</si>
  <si>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</si>
  <si>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</si>
  <si>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</si>
  <si>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</si>
  <si>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</si>
  <si>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</si>
  <si>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</si>
  <si>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</si>
  <si>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</si>
  <si>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</si>
  <si>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</si>
  <si>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</si>
  <si>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</si>
  <si>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</si>
  <si>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</si>
  <si>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</si>
  <si>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</si>
  <si>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</si>
  <si>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</si>
  <si>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</si>
  <si>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</si>
  <si>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</si>
  <si>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</si>
  <si>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</si>
  <si>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</si>
  <si>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</si>
  <si>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</si>
  <si>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</si>
  <si>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</si>
  <si>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</si>
  <si>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</si>
  <si>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</si>
  <si>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</si>
  <si>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</si>
  <si>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</si>
  <si>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</si>
  <si>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</si>
  <si>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</si>
  <si>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</si>
  <si>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</si>
  <si>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</si>
  <si>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</si>
  <si>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</si>
  <si>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</si>
  <si>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</si>
  <si>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</si>
  <si>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</si>
  <si>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</si>
  <si>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</si>
  <si>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</si>
  <si>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</si>
  <si>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</si>
  <si>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</si>
  <si>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</si>
  <si>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</si>
  <si>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</si>
  <si>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</si>
  <si>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</si>
  <si>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</si>
  <si>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</si>
  <si>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</si>
  <si>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</si>
  <si>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</si>
  <si>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</si>
  <si>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</si>
  <si>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</si>
  <si>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</si>
  <si>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</si>
  <si>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</si>
  <si>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</si>
  <si>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</si>
  <si>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</si>
  <si>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</si>
  <si>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</si>
  <si>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</si>
  <si>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</si>
  <si>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</si>
  <si>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</si>
  <si>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</si>
  <si>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</si>
  <si>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</si>
  <si>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</si>
  <si>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</si>
  <si>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</si>
  <si>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</si>
  <si>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</si>
  <si>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</si>
  <si>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</si>
  <si>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</si>
  <si>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</si>
  <si>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</si>
  <si>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</si>
  <si>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</si>
  <si>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</si>
  <si>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</si>
  <si>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</si>
  <si>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</si>
  <si>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</si>
  <si>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</si>
  <si>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</si>
  <si>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</si>
  <si>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</si>
  <si>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</si>
  <si>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</si>
  <si>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</si>
  <si>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</si>
  <si>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</si>
  <si>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</si>
  <si>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</si>
  <si>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</si>
  <si>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</si>
  <si>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</si>
  <si>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</si>
  <si>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</si>
  <si>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</si>
  <si>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</si>
  <si>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</si>
  <si>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</si>
  <si>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</si>
  <si>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</si>
  <si>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</si>
  <si>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</si>
  <si>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</si>
  <si>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</si>
  <si>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</si>
  <si>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</si>
  <si>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</si>
  <si>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</si>
  <si>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</si>
  <si>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</si>
  <si>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</si>
  <si>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</si>
  <si>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</si>
  <si>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</si>
  <si>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</si>
  <si>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</si>
  <si>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</si>
  <si>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</si>
  <si>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</si>
  <si>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</si>
  <si>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</si>
  <si>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</si>
  <si>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</si>
  <si>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</si>
  <si>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</si>
  <si>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</si>
  <si>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</si>
  <si>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</si>
  <si>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</si>
  <si>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</si>
  <si>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</si>
  <si>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</si>
  <si>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</si>
  <si>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</si>
  <si>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</si>
  <si>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</si>
  <si>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</si>
  <si>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</si>
  <si>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</si>
  <si>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</si>
  <si>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</si>
  <si>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</si>
  <si>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</si>
  <si>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</si>
  <si>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</si>
  <si>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</si>
  <si>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</si>
  <si>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</si>
  <si>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</si>
  <si>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</si>
  <si>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</si>
  <si>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</si>
  <si>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</si>
  <si>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</si>
  <si>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</si>
  <si>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</si>
  <si>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</si>
  <si>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</si>
  <si>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</si>
  <si>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</si>
  <si>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</si>
  <si>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</si>
  <si>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</si>
  <si>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</si>
  <si>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</si>
  <si>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</si>
  <si>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</si>
  <si>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</si>
  <si>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</si>
  <si>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</si>
  <si>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</si>
  <si>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</si>
  <si>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</si>
  <si>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</si>
  <si>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</si>
  <si>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</si>
  <si>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</si>
  <si>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</si>
  <si>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</si>
  <si>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</si>
  <si>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</si>
  <si>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</si>
  <si>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</si>
  <si>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</si>
  <si>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</si>
  <si>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</si>
  <si>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</si>
  <si>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</si>
  <si>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</si>
  <si>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</si>
  <si>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</si>
  <si>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</si>
  <si>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</si>
  <si>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</si>
  <si>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</si>
  <si>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</si>
  <si>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</si>
  <si>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</si>
  <si>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</si>
  <si>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</si>
  <si>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</si>
  <si>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</si>
  <si>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</si>
  <si>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</si>
  <si>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</si>
  <si>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</si>
  <si>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</si>
  <si>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</si>
  <si>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</si>
  <si>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</si>
  <si>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</si>
  <si>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</si>
  <si>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</si>
  <si>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</si>
  <si>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</si>
  <si>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</si>
  <si>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</si>
  <si>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</si>
  <si>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</si>
  <si>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</si>
  <si>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</si>
  <si>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</si>
  <si>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</si>
  <si>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</si>
  <si>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</si>
  <si>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</si>
  <si>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</si>
  <si>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</si>
  <si>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</si>
  <si>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</si>
  <si>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</si>
  <si>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</si>
  <si>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</si>
  <si>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</si>
  <si>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</si>
  <si>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</si>
  <si>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</si>
  <si>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</si>
  <si>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</si>
  <si>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</si>
  <si>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</si>
  <si>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</si>
  <si>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</si>
  <si>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</si>
  <si>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</si>
  <si>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</si>
  <si>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</si>
  <si>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</si>
  <si>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</si>
  <si>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</si>
  <si>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</si>
  <si>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</si>
  <si>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</si>
  <si>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</si>
  <si>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</si>
  <si>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</si>
  <si>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</si>
  <si>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</si>
  <si>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</si>
  <si>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</si>
  <si>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</si>
  <si>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</si>
  <si>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</si>
  <si>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</si>
  <si>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</si>
  <si>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</si>
  <si>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</si>
  <si>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</si>
  <si>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</si>
  <si>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</si>
  <si>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</si>
  <si>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</si>
  <si>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</si>
  <si>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</si>
  <si>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</si>
  <si>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</si>
  <si>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</si>
  <si>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</si>
  <si>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</si>
  <si>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</si>
  <si>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</si>
  <si>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</si>
  <si>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</si>
  <si>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</si>
  <si>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</si>
  <si>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</si>
  <si>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</si>
  <si>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</si>
  <si>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</si>
  <si>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</si>
  <si>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</si>
  <si>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</si>
  <si>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</si>
  <si>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</si>
  <si>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</si>
  <si>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</si>
  <si>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</si>
  <si>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</si>
  <si>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</si>
  <si>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</si>
  <si>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</si>
  <si>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</si>
  <si>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</si>
  <si>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</si>
  <si>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</si>
  <si>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</si>
  <si>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</si>
  <si>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</si>
  <si>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</si>
  <si>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</si>
  <si>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</si>
  <si>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</si>
  <si>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</si>
  <si>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</si>
  <si>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</si>
  <si>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</si>
  <si>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</si>
  <si>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</si>
  <si>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</si>
  <si>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</si>
  <si>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</si>
  <si>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</si>
  <si>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</si>
  <si>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</si>
  <si>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</si>
  <si>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</si>
  <si>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</si>
  <si>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</si>
  <si>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</si>
  <si>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</si>
  <si>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</si>
  <si>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</si>
  <si>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</si>
  <si>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</si>
  <si>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</si>
  <si>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</si>
  <si>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</si>
  <si>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</si>
  <si>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</si>
  <si>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</si>
  <si>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</si>
  <si>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</si>
  <si>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</si>
  <si>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</si>
  <si>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</si>
  <si>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</si>
  <si>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</si>
  <si>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</si>
  <si>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</si>
  <si>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</si>
  <si>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</si>
  <si>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</si>
  <si>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</si>
  <si>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</si>
  <si>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</si>
  <si>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</si>
  <si>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</si>
  <si>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</si>
  <si>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</si>
  <si>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</si>
  <si>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</si>
  <si>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</si>
  <si>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</si>
  <si>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</si>
  <si>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</si>
  <si>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</si>
  <si>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</si>
  <si>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</si>
  <si>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</si>
  <si>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</si>
  <si>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</si>
  <si>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</si>
  <si>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</si>
  <si>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</si>
  <si>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</si>
  <si>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</si>
  <si>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</si>
  <si>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</si>
  <si>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</si>
  <si>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</si>
  <si>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</si>
  <si>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</si>
  <si>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</si>
  <si>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</si>
  <si>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</si>
  <si>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</si>
  <si>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</si>
  <si>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</si>
  <si>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</si>
  <si>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</si>
  <si>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</si>
  <si>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</si>
  <si>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</si>
  <si>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</si>
  <si>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</si>
  <si>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</si>
  <si>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</si>
  <si>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</si>
  <si>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</si>
  <si>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</si>
  <si>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</si>
  <si>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</si>
  <si>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</si>
  <si>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</si>
  <si>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</si>
  <si>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</si>
  <si>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</si>
  <si>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</si>
  <si>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</si>
  <si>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</si>
  <si>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</si>
  <si>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</si>
  <si>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</si>
  <si>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</si>
  <si>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</si>
  <si>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</si>
  <si>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</si>
  <si>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</si>
  <si>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</si>
  <si>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</si>
  <si>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</si>
  <si>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</si>
  <si>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</si>
  <si>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</si>
  <si>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</si>
  <si>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</si>
  <si>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</si>
  <si>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</si>
  <si>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</si>
  <si>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</si>
  <si>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</si>
  <si>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</si>
  <si>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</si>
  <si>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</si>
  <si>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</si>
  <si>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</si>
  <si>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</si>
  <si>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</si>
  <si>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</si>
  <si>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</si>
  <si>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</si>
  <si>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</si>
  <si>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</si>
  <si>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</si>
  <si>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</si>
  <si>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</si>
  <si>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</si>
  <si>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</si>
  <si>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</si>
  <si>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</si>
  <si>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</si>
  <si>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</si>
  <si>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</si>
  <si>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</si>
  <si>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</si>
  <si>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</si>
  <si>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</si>
  <si>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</si>
  <si>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</si>
  <si>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</si>
  <si>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</si>
  <si>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</si>
  <si>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</si>
  <si>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</si>
  <si>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</si>
  <si>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</si>
  <si>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</si>
  <si>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</si>
  <si>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</si>
  <si>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</si>
  <si>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</si>
  <si>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</si>
  <si>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</si>
  <si>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</si>
  <si>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</si>
  <si>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</si>
  <si>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</si>
  <si>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</si>
  <si>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</si>
  <si>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</si>
  <si>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</si>
  <si>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</si>
  <si>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</si>
  <si>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</si>
  <si>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</si>
  <si>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</si>
  <si>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</si>
  <si>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</si>
  <si>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</si>
  <si>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</si>
  <si>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</si>
  <si>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</si>
  <si>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</si>
  <si>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</si>
  <si>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</si>
  <si>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</si>
  <si>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</si>
  <si>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</si>
  <si>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</si>
  <si>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</si>
  <si>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</si>
  <si>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</si>
  <si>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</si>
  <si>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</si>
  <si>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</si>
  <si>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</si>
  <si>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</si>
  <si>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</si>
  <si>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</si>
  <si>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</si>
  <si>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</si>
  <si>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</si>
  <si>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</si>
  <si>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</si>
  <si>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</si>
  <si>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</si>
  <si>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</si>
  <si>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</si>
  <si>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</si>
  <si>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</si>
  <si>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</si>
  <si>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</si>
  <si>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</si>
  <si>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</si>
  <si>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</si>
  <si>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</si>
  <si>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</si>
  <si>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</si>
  <si>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</si>
  <si>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</si>
  <si>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</si>
  <si>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</si>
  <si>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</si>
  <si>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</si>
  <si>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</si>
  <si>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</si>
  <si>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</si>
  <si>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</si>
  <si>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</si>
  <si>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</si>
  <si>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</si>
  <si>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</si>
  <si>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</si>
  <si>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</si>
  <si>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</si>
  <si>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</si>
  <si>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</si>
  <si>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</si>
  <si>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</si>
  <si>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</si>
  <si>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</si>
  <si>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</si>
  <si>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</si>
  <si>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</si>
  <si>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</si>
  <si>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</si>
  <si>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</si>
  <si>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</si>
  <si>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</si>
  <si>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</si>
  <si>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</si>
  <si>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</si>
  <si>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</si>
  <si>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</si>
  <si>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</si>
  <si>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</si>
  <si>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</si>
  <si>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</si>
  <si>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</si>
  <si>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</si>
  <si>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</si>
  <si>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</si>
  <si>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</si>
  <si>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</si>
  <si>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</si>
  <si>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</si>
  <si>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</si>
  <si>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</si>
  <si>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</si>
  <si>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</si>
  <si>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</si>
  <si>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</si>
  <si>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</si>
  <si>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</si>
  <si>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</si>
  <si>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</si>
  <si>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</si>
  <si>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</si>
  <si>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</si>
  <si>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</si>
  <si>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</si>
  <si>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</si>
  <si>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</si>
  <si>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</si>
  <si>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</si>
  <si>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</si>
  <si>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</si>
  <si>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</si>
  <si>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</si>
  <si>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</si>
  <si>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</si>
  <si>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</si>
  <si>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</si>
  <si>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</si>
  <si>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</si>
  <si>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</si>
  <si>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</si>
  <si>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</si>
  <si>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</si>
  <si>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</si>
  <si>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</si>
  <si>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</si>
  <si>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</si>
  <si>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</si>
  <si>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</si>
  <si>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</si>
  <si>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</si>
  <si>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</si>
  <si>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</si>
  <si>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</si>
  <si>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</si>
  <si>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</si>
  <si>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</si>
  <si>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</si>
  <si>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</si>
  <si>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</si>
  <si>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</si>
  <si>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</si>
  <si>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</si>
  <si>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</si>
  <si>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</si>
  <si>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</si>
  <si>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</si>
  <si>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</si>
  <si>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</si>
  <si>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</si>
  <si>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</si>
  <si>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</si>
  <si>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</si>
  <si>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</si>
  <si>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</si>
  <si>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</si>
  <si>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</si>
  <si>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</si>
  <si>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</si>
  <si>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</si>
  <si>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</si>
  <si>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</si>
  <si>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</si>
  <si>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</si>
  <si>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</si>
  <si>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</si>
  <si>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</si>
  <si>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</si>
  <si>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</si>
  <si>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</si>
  <si>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</si>
  <si>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</si>
  <si>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</si>
  <si>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</si>
  <si>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</si>
  <si>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</si>
  <si>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</si>
  <si>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</si>
  <si>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</si>
  <si>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</si>
  <si>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</si>
  <si>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</si>
  <si>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</si>
  <si>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</si>
  <si>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</si>
  <si>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</si>
  <si>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</si>
  <si>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</si>
  <si>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</si>
  <si>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</si>
  <si>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</si>
  <si>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</si>
  <si>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</si>
  <si>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</si>
  <si>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</si>
  <si>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</si>
  <si>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</si>
  <si>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</si>
  <si>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</si>
  <si>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</si>
  <si>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</si>
  <si>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</si>
  <si>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</si>
  <si>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</si>
  <si>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</si>
  <si>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</si>
  <si>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</si>
  <si>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</si>
  <si>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</si>
  <si>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</si>
  <si>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</si>
  <si>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</si>
  <si>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</si>
  <si>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</si>
  <si>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</si>
  <si>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</si>
  <si>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</si>
  <si>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</si>
  <si>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</si>
  <si>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</si>
  <si>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</si>
  <si>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</si>
  <si>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</si>
  <si>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</si>
  <si>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</si>
  <si>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</si>
  <si>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</si>
  <si>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</si>
  <si>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</si>
  <si>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</si>
  <si>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</si>
  <si>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</si>
  <si>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</si>
  <si>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</si>
  <si>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</si>
  <si>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</si>
  <si>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</si>
  <si>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</si>
  <si>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</si>
  <si>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</si>
  <si>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</si>
  <si>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</si>
  <si>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</si>
  <si>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</si>
  <si>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</si>
  <si>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</si>
  <si>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</si>
  <si>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</si>
  <si>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</si>
  <si>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</si>
  <si>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</si>
  <si>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</si>
  <si>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</si>
  <si>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</si>
  <si>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</si>
  <si>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</si>
  <si>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</si>
  <si>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</si>
  <si>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</si>
  <si>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</si>
  <si>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</si>
  <si>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</si>
  <si>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</si>
  <si>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</si>
  <si>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</si>
  <si>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</si>
  <si>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</si>
  <si>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</si>
  <si>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</si>
  <si>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</si>
  <si>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</si>
  <si>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</si>
  <si>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</si>
  <si>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</si>
  <si>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</si>
  <si>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</si>
  <si>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</si>
  <si>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</si>
  <si>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</si>
  <si>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</si>
  <si>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</si>
  <si>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</si>
  <si>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</si>
  <si>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</si>
  <si>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</si>
  <si>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</si>
  <si>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</si>
  <si>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</si>
  <si>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</si>
  <si>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</si>
  <si>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</si>
  <si>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</si>
  <si>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</si>
  <si>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</si>
  <si>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</si>
  <si>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</si>
  <si>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</si>
  <si>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</si>
  <si>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</si>
  <si>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</si>
  <si>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</si>
  <si>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</si>
  <si>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</si>
  <si>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</si>
  <si>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</si>
  <si>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</si>
  <si>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</si>
  <si>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</si>
  <si>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</si>
  <si>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</si>
  <si>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</si>
  <si>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</si>
  <si>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</si>
  <si>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</si>
  <si>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</si>
  <si>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</si>
  <si>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</si>
  <si>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</si>
  <si>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</si>
  <si>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</si>
  <si>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</si>
  <si>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</si>
  <si>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</si>
  <si>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</si>
  <si>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</si>
  <si>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</si>
  <si>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</si>
  <si>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</si>
  <si>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</si>
  <si>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</si>
  <si>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</si>
  <si>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</si>
  <si>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</si>
  <si>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</si>
  <si>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</si>
  <si>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</si>
  <si>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</si>
  <si>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</si>
  <si>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</si>
  <si>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</si>
  <si>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</si>
  <si>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</si>
  <si>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</si>
  <si>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</si>
  <si>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</si>
  <si>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</si>
  <si>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</si>
  <si>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</si>
  <si>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</si>
  <si>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</si>
  <si>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</si>
  <si>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</si>
  <si>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</si>
  <si>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</si>
  <si>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</si>
  <si>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</si>
  <si>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</si>
  <si>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</si>
  <si>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</si>
  <si>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</si>
  <si>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</si>
  <si>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</si>
  <si>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</si>
  <si>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</si>
  <si>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</si>
  <si>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</si>
  <si>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</si>
  <si>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</si>
  <si>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</si>
  <si>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</si>
  <si>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</si>
  <si>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</si>
  <si>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</si>
  <si>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</si>
  <si>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</si>
  <si>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</si>
  <si>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</si>
  <si>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</si>
  <si>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</si>
  <si>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</si>
  <si>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</si>
  <si>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</si>
  <si>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</si>
  <si>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</si>
  <si>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</si>
  <si>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</si>
  <si>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</si>
  <si>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</si>
  <si>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</si>
  <si>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</si>
  <si>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</si>
  <si>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</si>
  <si>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</si>
  <si>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</si>
  <si>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</si>
  <si>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</si>
  <si>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</si>
  <si>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</si>
  <si>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</si>
  <si>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</si>
  <si>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</si>
  <si>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</si>
  <si>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</si>
  <si>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</si>
  <si>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</si>
  <si>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</si>
  <si>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</si>
  <si>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</si>
  <si>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</si>
  <si>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</si>
  <si>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</si>
  <si>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</si>
  <si>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</si>
  <si>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</si>
  <si>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</si>
  <si>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</si>
  <si>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</si>
  <si>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</si>
  <si>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</si>
  <si>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</si>
  <si>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</si>
  <si>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</si>
  <si>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</si>
  <si>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</si>
  <si>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</si>
  <si>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</si>
  <si>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</si>
  <si>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</si>
  <si>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</si>
  <si>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</si>
  <si>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</si>
  <si>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</si>
  <si>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</si>
  <si>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</si>
  <si>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</si>
  <si>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</si>
  <si>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</si>
  <si>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</si>
  <si>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</si>
  <si>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</si>
  <si>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</si>
  <si>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</si>
  <si>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</si>
  <si>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</si>
  <si>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</si>
  <si>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</si>
  <si>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</si>
  <si>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</si>
  <si>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</si>
  <si>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</si>
  <si>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</si>
  <si>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</si>
  <si>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</si>
  <si>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</si>
  <si>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</si>
  <si>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</si>
  <si>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</si>
  <si>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</si>
  <si>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</si>
  <si>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</si>
  <si>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</si>
  <si>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</si>
  <si>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</si>
  <si>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</si>
  <si>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</si>
  <si>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</si>
  <si>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</si>
  <si>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</si>
  <si>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</si>
  <si>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</si>
  <si>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</si>
  <si>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</si>
  <si>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</si>
  <si>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</si>
  <si>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</si>
  <si>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</si>
  <si>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</si>
  <si>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</si>
  <si>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</si>
  <si>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</si>
  <si>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</si>
  <si>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</si>
  <si>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</si>
  <si>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</si>
  <si>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</si>
  <si>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</si>
  <si>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</si>
  <si>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</si>
  <si>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</si>
  <si>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</si>
  <si>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</si>
  <si>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</si>
  <si>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</si>
  <si>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</si>
  <si>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</si>
  <si>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</si>
  <si>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</si>
  <si>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</si>
  <si>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</si>
  <si>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</si>
  <si>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</si>
  <si>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</si>
  <si>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</si>
  <si>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</si>
  <si>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</si>
  <si>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</si>
  <si>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</si>
  <si>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</si>
  <si>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</si>
  <si>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</si>
  <si>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</si>
  <si>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</si>
  <si>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</si>
  <si>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</si>
  <si>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</si>
  <si>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</si>
  <si>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</si>
  <si>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</si>
  <si>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</si>
  <si>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</si>
  <si>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</si>
  <si>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</si>
  <si>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</si>
  <si>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</si>
  <si>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</si>
  <si>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</si>
  <si>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</si>
  <si>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</si>
  <si>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</si>
  <si>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</si>
  <si>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</si>
  <si>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</si>
  <si>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</si>
  <si>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</si>
  <si>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</si>
  <si>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</si>
  <si>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</si>
  <si>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</si>
  <si>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</si>
  <si>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</si>
  <si>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</si>
  <si>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</si>
  <si>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</si>
  <si>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</si>
  <si>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</si>
  <si>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</si>
  <si>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</si>
  <si>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</si>
  <si>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</si>
  <si>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</si>
  <si>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</si>
  <si>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</si>
  <si>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</si>
  <si>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</si>
  <si>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</si>
  <si>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</si>
  <si>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</si>
  <si>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</si>
  <si>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</si>
  <si>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</si>
  <si>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</si>
  <si>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</si>
  <si>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</si>
  <si>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</si>
  <si>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</si>
  <si>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</si>
  <si>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</si>
  <si>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</si>
  <si>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</si>
  <si>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</si>
  <si>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</si>
  <si>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</si>
  <si>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</si>
  <si>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</si>
  <si>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</si>
  <si>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</si>
  <si>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</si>
  <si>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</si>
  <si>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</si>
  <si>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</si>
  <si>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</si>
  <si>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</si>
  <si>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</si>
  <si>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</si>
  <si>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</si>
  <si>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</si>
  <si>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</si>
  <si>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</si>
  <si>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</si>
  <si>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</si>
  <si>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</si>
  <si>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</si>
  <si>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</si>
  <si>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</si>
  <si>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</si>
  <si>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</si>
  <si>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</si>
  <si>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</si>
  <si>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</si>
  <si>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</si>
  <si>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</si>
  <si>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</si>
  <si>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</si>
  <si>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</si>
  <si>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</si>
  <si>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</si>
  <si>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</si>
  <si>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</si>
  <si>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</si>
  <si>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</si>
  <si>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</si>
  <si>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</si>
  <si>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</si>
  <si>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</si>
  <si>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</si>
  <si>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</si>
  <si>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</si>
  <si>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</si>
  <si>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</si>
  <si>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</si>
  <si>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</si>
  <si>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</si>
  <si>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</si>
  <si>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</si>
  <si>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</si>
  <si>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</si>
  <si>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</si>
  <si>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</si>
  <si>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</si>
  <si>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</si>
  <si>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</si>
  <si>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</si>
  <si>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</si>
  <si>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</si>
  <si>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</si>
  <si>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</si>
  <si>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</si>
  <si>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</si>
  <si>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</si>
  <si>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</si>
  <si>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</si>
  <si>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</si>
  <si>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</si>
  <si>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</si>
  <si>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</si>
  <si>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</si>
  <si>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</si>
  <si>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</si>
  <si>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</si>
  <si>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</si>
  <si>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</si>
  <si>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</si>
  <si>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</si>
  <si>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</si>
  <si>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</si>
  <si>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</si>
  <si>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</si>
  <si>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</si>
  <si>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</si>
  <si>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</si>
  <si>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</si>
  <si>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</si>
  <si>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</si>
  <si>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</si>
  <si>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</si>
  <si>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</si>
  <si>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</si>
  <si>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</si>
  <si>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</si>
  <si>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</si>
  <si>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</si>
  <si>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</si>
  <si>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</si>
  <si>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</si>
  <si>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</si>
  <si>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</si>
  <si>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</si>
  <si>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</si>
  <si>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</si>
  <si>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</si>
  <si>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</si>
  <si>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</si>
  <si>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</si>
  <si>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</si>
  <si>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</si>
  <si>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</si>
  <si>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</si>
  <si>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</si>
  <si>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</si>
  <si>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</si>
  <si>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</si>
  <si>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</si>
  <si>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</si>
  <si>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</si>
  <si>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</si>
  <si>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</si>
  <si>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</si>
  <si>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</si>
  <si>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</si>
  <si>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</si>
  <si>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</si>
  <si>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</si>
  <si>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</si>
  <si>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</si>
  <si>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</si>
  <si>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</si>
  <si>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</si>
  <si>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</si>
  <si>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</si>
  <si>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</si>
  <si>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</si>
  <si>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</si>
  <si>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</si>
  <si>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</si>
  <si>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</si>
  <si>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</si>
  <si>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</si>
  <si>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</si>
  <si>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</si>
  <si>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</si>
  <si>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</si>
  <si>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</si>
  <si>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</si>
  <si>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</si>
  <si>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</si>
  <si>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</si>
  <si>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</si>
  <si>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</si>
  <si>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</si>
  <si>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</si>
  <si>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</si>
  <si>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</si>
  <si>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</si>
  <si>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</si>
  <si>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</si>
  <si>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</si>
  <si>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</si>
  <si>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</si>
  <si>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</si>
  <si>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</si>
  <si>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</si>
  <si>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</si>
  <si>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</si>
  <si>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</si>
  <si>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</si>
  <si>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</si>
  <si>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</si>
  <si>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</si>
  <si>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</si>
  <si>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</si>
  <si>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</si>
  <si>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</si>
  <si>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</si>
  <si>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</si>
  <si>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</si>
  <si>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</si>
  <si>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</si>
  <si>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</si>
  <si>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</si>
  <si>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</si>
  <si>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</si>
  <si>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</si>
  <si>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</si>
  <si>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</si>
  <si>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</si>
  <si>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</si>
  <si>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</si>
  <si>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</si>
  <si>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</si>
  <si>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</si>
  <si>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</si>
  <si>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</si>
  <si>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</si>
  <si>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</si>
  <si>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</si>
  <si>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</si>
  <si>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</si>
  <si>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</si>
  <si>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</si>
  <si>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</si>
  <si>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</si>
  <si>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</si>
  <si>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</si>
  <si>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</si>
  <si>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</si>
  <si>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</si>
  <si>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</si>
  <si>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</si>
  <si>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</si>
  <si>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</si>
  <si>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</si>
  <si>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</si>
  <si>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</si>
  <si>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</si>
  <si>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</si>
  <si>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</si>
  <si>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</si>
  <si>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</si>
  <si>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</si>
  <si>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</si>
  <si>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</si>
  <si>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</si>
  <si>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</si>
  <si>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</si>
  <si>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</si>
  <si>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</si>
  <si>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</si>
  <si>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</si>
  <si>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</si>
  <si>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</si>
  <si>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</si>
  <si>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</si>
  <si>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</si>
  <si>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</si>
  <si>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</si>
  <si>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</si>
  <si>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</si>
  <si>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</si>
  <si>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</si>
  <si>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</si>
  <si>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</si>
  <si>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</si>
  <si>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</si>
  <si>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</si>
  <si>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</si>
  <si>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</si>
  <si>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</si>
  <si>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</si>
  <si>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</si>
  <si>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</si>
  <si>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</si>
  <si>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</si>
  <si>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</si>
  <si>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</si>
  <si>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</si>
  <si>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</si>
  <si>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</si>
  <si>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</si>
  <si>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</si>
  <si>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</si>
  <si>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</si>
  <si>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</si>
  <si>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</si>
  <si>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</si>
  <si>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</si>
  <si>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</si>
  <si>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</si>
  <si>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</si>
  <si>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</si>
  <si>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</si>
  <si>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</si>
  <si>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</si>
  <si>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</si>
  <si>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</si>
  <si>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</si>
  <si>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</si>
  <si>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</si>
  <si>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</si>
  <si>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</si>
  <si>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</si>
  <si>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</si>
  <si>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</si>
  <si>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</si>
  <si>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</si>
  <si>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</si>
  <si>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</si>
  <si>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</si>
  <si>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</si>
  <si>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</si>
  <si>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</si>
  <si>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</si>
  <si>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</si>
  <si>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</si>
  <si>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</si>
  <si>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</si>
  <si>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</si>
  <si>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</si>
  <si>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</si>
  <si>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</si>
  <si>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</si>
  <si>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</si>
  <si>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</si>
  <si>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</si>
  <si>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</si>
  <si>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</si>
  <si>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</si>
  <si>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</si>
  <si>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</si>
  <si>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</si>
  <si>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</si>
  <si>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</si>
  <si>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</si>
  <si>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</si>
  <si>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</si>
  <si>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</si>
  <si>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</si>
  <si>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</si>
  <si>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</si>
  <si>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</si>
  <si>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</si>
  <si>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</si>
  <si>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</si>
  <si>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</si>
  <si>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</si>
  <si>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</si>
  <si>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</si>
  <si>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</si>
  <si>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</si>
  <si>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</si>
  <si>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</si>
  <si>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</si>
  <si>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</si>
  <si>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</si>
  <si>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</si>
  <si>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</si>
  <si>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</si>
  <si>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</si>
  <si>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</si>
  <si>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</si>
  <si>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</si>
  <si>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</si>
  <si>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</si>
  <si>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</si>
  <si>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</si>
  <si>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</si>
  <si>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</si>
  <si>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</si>
  <si>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</si>
  <si>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</si>
  <si>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</si>
  <si>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</si>
  <si>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</si>
  <si>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</si>
  <si>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</si>
  <si>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</si>
  <si>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</si>
  <si>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</si>
  <si>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</si>
  <si>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</si>
  <si>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</si>
  <si>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</si>
  <si>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</si>
  <si>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</si>
  <si>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</si>
  <si>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</si>
  <si>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</si>
  <si>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</si>
  <si>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</si>
  <si>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</si>
  <si>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</si>
  <si>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</si>
  <si>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</si>
  <si>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</si>
  <si>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</si>
  <si>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</si>
  <si>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</si>
  <si>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</si>
  <si>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</si>
  <si>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</si>
  <si>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</si>
  <si>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</si>
  <si>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</si>
  <si>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</si>
  <si>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</si>
  <si>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</si>
  <si>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</si>
  <si>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</si>
  <si>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</si>
  <si>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</si>
  <si>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</si>
  <si>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</si>
  <si>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</si>
  <si>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</si>
  <si>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</si>
  <si>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</si>
  <si>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</si>
  <si>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</si>
  <si>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</si>
  <si>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</si>
  <si>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</si>
  <si>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</si>
  <si>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</si>
  <si>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</si>
  <si>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</si>
  <si>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</si>
  <si>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</si>
  <si>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</si>
  <si>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</si>
  <si>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</si>
  <si>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</si>
  <si>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</si>
  <si>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</si>
  <si>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</si>
  <si>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</si>
  <si>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</si>
  <si>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</si>
  <si>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</si>
  <si>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</si>
  <si>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</si>
  <si>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</si>
  <si>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</si>
  <si>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</si>
  <si>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</si>
  <si>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</si>
  <si>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</si>
  <si>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</si>
  <si>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</si>
  <si>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</si>
  <si>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</si>
  <si>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</si>
  <si>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</si>
  <si>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</si>
  <si>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</si>
  <si>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</si>
  <si>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</si>
  <si>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</si>
  <si>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</si>
  <si>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</si>
  <si>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</si>
  <si>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</si>
  <si>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</si>
  <si>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</si>
  <si>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</si>
  <si>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</si>
  <si>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</si>
  <si>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</si>
  <si>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</si>
  <si>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</si>
  <si>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</si>
  <si>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</si>
  <si>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</si>
  <si>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</si>
  <si>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</si>
  <si>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</si>
  <si>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</si>
  <si>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</si>
  <si>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</si>
  <si>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</si>
  <si>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</si>
  <si>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</si>
  <si>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</si>
  <si>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</si>
  <si>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</si>
  <si>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</si>
  <si>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</si>
  <si>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</si>
  <si>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</si>
  <si>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</si>
  <si>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</si>
  <si>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</si>
  <si>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</si>
  <si>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</si>
  <si>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</si>
  <si>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</si>
  <si>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</si>
  <si>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</si>
  <si>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</si>
  <si>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</si>
  <si>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</si>
  <si>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</si>
  <si>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</si>
  <si>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</si>
  <si>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</si>
  <si>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</si>
  <si>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</si>
  <si>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</si>
  <si>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</si>
  <si>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</si>
  <si>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</si>
  <si>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</si>
  <si>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</si>
  <si>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</si>
  <si>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</si>
  <si>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</si>
  <si>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</si>
  <si>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</si>
  <si>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</si>
  <si>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</si>
  <si>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</si>
  <si>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</si>
  <si>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</si>
  <si>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</si>
  <si>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</si>
  <si>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</si>
  <si>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</si>
  <si>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</si>
  <si>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</si>
  <si>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</si>
  <si>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</si>
  <si>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</si>
  <si>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</si>
  <si>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</si>
  <si>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</si>
  <si>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</si>
  <si>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</si>
  <si>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</si>
  <si>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</si>
  <si>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</si>
  <si>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</si>
  <si>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</si>
  <si>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</si>
  <si>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</si>
  <si>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</si>
  <si>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</si>
  <si>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</si>
  <si>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</si>
  <si>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</si>
  <si>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</si>
  <si>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</si>
  <si>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</si>
  <si>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</si>
  <si>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</si>
  <si>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</si>
  <si>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</si>
  <si>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</si>
  <si>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</si>
  <si>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</si>
  <si>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</si>
  <si>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</si>
  <si>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</si>
  <si>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</si>
  <si>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</si>
  <si>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</si>
  <si>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</si>
  <si>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</si>
  <si>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</si>
  <si>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</si>
  <si>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</si>
  <si>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</si>
  <si>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</si>
  <si>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</si>
  <si>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</si>
  <si>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</si>
  <si>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</si>
  <si>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</si>
  <si>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</si>
  <si>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</si>
  <si>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</si>
  <si>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</si>
  <si>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</si>
  <si>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</si>
  <si>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</si>
  <si>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</si>
  <si>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</si>
  <si>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</si>
  <si>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</si>
  <si>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</si>
  <si>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</si>
  <si>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</si>
  <si>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</si>
  <si>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</si>
  <si>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</si>
  <si>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</si>
  <si>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</si>
  <si>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</si>
  <si>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</si>
  <si>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</si>
  <si>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</si>
  <si>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</si>
  <si>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</si>
  <si>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</si>
  <si>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</si>
  <si>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</si>
  <si>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</si>
  <si>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</si>
  <si>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</si>
  <si>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</si>
  <si>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</si>
  <si>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</si>
  <si>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</si>
  <si>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</si>
  <si>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</si>
  <si>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</si>
  <si>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</si>
  <si>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</si>
  <si>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</si>
  <si>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</si>
  <si>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</si>
  <si>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</si>
  <si>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</si>
  <si>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</si>
  <si>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</si>
  <si>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</si>
  <si>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</si>
  <si>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</si>
  <si>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</si>
  <si>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</si>
  <si>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</si>
  <si>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</si>
  <si>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</si>
  <si>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</si>
  <si>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</si>
  <si>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</si>
  <si>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</si>
  <si>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</si>
  <si>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</si>
  <si>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</si>
  <si>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</si>
  <si>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</si>
  <si>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</si>
  <si>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</si>
  <si>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</si>
  <si>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</si>
  <si>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</si>
  <si>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</si>
  <si>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</si>
  <si>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</si>
  <si>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</si>
  <si>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</si>
  <si>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</si>
  <si>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</si>
  <si>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</si>
  <si>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</si>
  <si>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</si>
  <si>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</si>
  <si>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</si>
  <si>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</si>
  <si>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</si>
  <si>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</si>
  <si>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</si>
  <si>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</si>
  <si>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</si>
  <si>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</si>
  <si>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</si>
  <si>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</si>
  <si>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</si>
  <si>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</si>
  <si>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</si>
  <si>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</si>
  <si>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</si>
  <si>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</si>
  <si>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</si>
  <si>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</si>
  <si>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</si>
  <si>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</si>
  <si>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</si>
  <si>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</si>
  <si>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</si>
  <si>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</si>
  <si>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</si>
  <si>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</si>
  <si>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</si>
  <si>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</si>
  <si>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</si>
  <si>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</si>
  <si>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</si>
  <si>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</si>
  <si>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</si>
  <si>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</si>
  <si>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</si>
  <si>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</si>
  <si>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</si>
  <si>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</si>
  <si>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</si>
  <si>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</si>
  <si>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</si>
  <si>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</si>
  <si>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</si>
  <si>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</si>
  <si>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</si>
  <si>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</si>
  <si>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</si>
  <si>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</si>
  <si>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</si>
  <si>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</si>
  <si>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</si>
  <si>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</si>
  <si>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</si>
  <si>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</si>
  <si>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</si>
  <si>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</si>
  <si>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</si>
  <si>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</si>
  <si>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</si>
  <si>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</si>
  <si>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</si>
  <si>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</si>
  <si>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</si>
  <si>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</si>
  <si>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</si>
  <si>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</si>
  <si>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</si>
  <si>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</si>
  <si>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</si>
  <si>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</si>
  <si>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</si>
  <si>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</si>
  <si>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</si>
  <si>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</si>
  <si>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</si>
  <si>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</si>
  <si>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</si>
  <si>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</si>
  <si>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</si>
  <si>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</si>
  <si>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</si>
  <si>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</si>
  <si>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</si>
  <si>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</si>
  <si>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</si>
  <si>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</si>
  <si>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</si>
  <si>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</si>
  <si>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</si>
  <si>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</si>
  <si>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</si>
  <si>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</si>
  <si>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</si>
  <si>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</si>
  <si>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</si>
  <si>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</si>
  <si>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</si>
  <si>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</si>
  <si>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</si>
  <si>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</si>
  <si>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</si>
  <si>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</si>
  <si>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</si>
  <si>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</si>
  <si>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</si>
  <si>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</si>
  <si>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</si>
  <si>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</si>
  <si>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</si>
  <si>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</si>
  <si>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</si>
  <si>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</si>
  <si>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</si>
  <si>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</si>
  <si>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</si>
  <si>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</si>
  <si>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</si>
  <si>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</si>
  <si>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</si>
  <si>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</si>
  <si>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</si>
  <si>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</si>
  <si>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</si>
  <si>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</si>
  <si>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</si>
  <si>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</si>
  <si>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</si>
  <si>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</si>
  <si>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</si>
  <si>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</si>
  <si>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</si>
  <si>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</si>
  <si>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</si>
  <si>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</si>
  <si>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</si>
  <si>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</si>
  <si>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</si>
  <si>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</si>
  <si>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</si>
  <si>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</si>
  <si>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</si>
  <si>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</si>
  <si>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</si>
  <si>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</si>
  <si>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</si>
  <si>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</si>
  <si>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</si>
  <si>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</si>
  <si>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</si>
  <si>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</si>
  <si>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</si>
  <si>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</si>
  <si>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</si>
  <si>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</si>
  <si>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</si>
  <si>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</si>
  <si>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</si>
  <si>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</si>
  <si>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</si>
  <si>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</si>
  <si>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</si>
  <si>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</si>
  <si>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</si>
  <si>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</si>
  <si>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</si>
  <si>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</si>
  <si>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</si>
  <si>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</si>
  <si>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</si>
  <si>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</si>
  <si>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</si>
  <si>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</si>
  <si>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</si>
  <si>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</si>
  <si>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</si>
  <si>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</si>
  <si>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</si>
  <si>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</si>
  <si>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</si>
  <si>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</si>
  <si>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</si>
  <si>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</si>
  <si>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</si>
  <si>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</si>
  <si>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</si>
  <si>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</si>
  <si>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</si>
  <si>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</si>
  <si>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</si>
  <si>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</si>
  <si>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</si>
  <si>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</si>
  <si>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</si>
  <si>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</si>
  <si>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</si>
  <si>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</si>
  <si>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</si>
  <si>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</si>
  <si>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</si>
  <si>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</si>
  <si>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</si>
  <si>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</si>
  <si>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</si>
  <si>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</si>
  <si>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</si>
  <si>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</si>
  <si>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</si>
  <si>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</si>
  <si>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</si>
  <si>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</si>
  <si>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</si>
  <si>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</si>
  <si>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</si>
  <si>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</si>
  <si>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</si>
  <si>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</si>
  <si>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</si>
  <si>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</si>
  <si>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</si>
  <si>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</si>
  <si>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</si>
  <si>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</si>
  <si>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</si>
  <si>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</si>
  <si>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</si>
  <si>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</si>
  <si>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</si>
  <si>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</si>
  <si>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</si>
  <si>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</si>
  <si>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</si>
  <si>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</si>
  <si>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</si>
  <si>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</si>
  <si>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</si>
  <si>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</si>
  <si>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</si>
  <si>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</si>
  <si>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</si>
  <si>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</si>
  <si>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</si>
  <si>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</si>
  <si>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</si>
  <si>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</si>
  <si>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</si>
  <si>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</si>
  <si>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</si>
  <si>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</si>
  <si>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</si>
  <si>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</si>
  <si>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</si>
  <si>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</si>
  <si>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</si>
  <si>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</si>
  <si>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</si>
  <si>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</si>
  <si>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</si>
  <si>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</si>
  <si>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</si>
  <si>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</si>
  <si>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</si>
  <si>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</si>
  <si>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</si>
  <si>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</si>
  <si>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</si>
  <si>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</si>
  <si>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</si>
  <si>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</si>
  <si>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</si>
  <si>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</si>
  <si>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</si>
  <si>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</si>
  <si>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</si>
  <si>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</si>
  <si>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</si>
  <si>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</si>
  <si>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</si>
  <si>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</si>
  <si>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</si>
  <si>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</si>
  <si>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</si>
  <si>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</si>
  <si>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</si>
  <si>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</si>
  <si>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</si>
  <si>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</si>
  <si>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</si>
  <si>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</si>
  <si>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</si>
  <si>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</si>
  <si>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</si>
  <si>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</si>
  <si>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</si>
  <si>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</si>
  <si>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</si>
  <si>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</si>
  <si>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</si>
  <si>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</si>
  <si>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</si>
  <si>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</si>
  <si>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</si>
  <si>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</si>
  <si>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</si>
  <si>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</si>
  <si>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</si>
  <si>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</si>
  <si>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</si>
  <si>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</si>
  <si>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</si>
  <si>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</si>
  <si>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</si>
  <si>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</si>
  <si>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</si>
  <si>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</si>
  <si>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</si>
  <si>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</si>
  <si>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</si>
  <si>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</si>
  <si>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</si>
  <si>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</si>
  <si>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</si>
  <si>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</si>
  <si>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</si>
  <si>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</si>
  <si>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</si>
  <si>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</si>
  <si>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</si>
  <si>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</si>
  <si>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</si>
  <si>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</si>
  <si>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</si>
  <si>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</si>
  <si>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</si>
  <si>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</si>
  <si>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</si>
  <si>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</si>
  <si>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</si>
  <si>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</si>
  <si>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</si>
  <si>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</si>
  <si>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</si>
  <si>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</si>
  <si>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</si>
  <si>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</si>
  <si>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</si>
  <si>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</si>
  <si>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</si>
  <si>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</si>
  <si>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</si>
  <si>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</si>
  <si>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</si>
  <si>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</si>
  <si>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</si>
  <si>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</si>
  <si>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</si>
  <si>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</si>
  <si>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</si>
  <si>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</si>
  <si>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</si>
  <si>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</si>
  <si>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</si>
  <si>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</si>
  <si>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</si>
  <si>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</si>
  <si>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</si>
  <si>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</si>
  <si>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</si>
  <si>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</si>
  <si>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</si>
  <si>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</si>
  <si>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</si>
  <si>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</si>
  <si>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</si>
  <si>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</si>
  <si>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</si>
  <si>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</si>
  <si>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</si>
  <si>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</si>
  <si>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</si>
  <si>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</si>
  <si>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</si>
  <si>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</si>
  <si>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</si>
  <si>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</si>
  <si>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</si>
  <si>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</si>
  <si>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</si>
  <si>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</si>
  <si>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</si>
  <si>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</si>
  <si>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</si>
  <si>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</si>
  <si>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</si>
  <si>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</si>
  <si>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</si>
  <si>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</si>
  <si>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</si>
  <si>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</si>
  <si>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</si>
  <si>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</si>
  <si>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</si>
  <si>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</si>
  <si>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</si>
  <si>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</si>
  <si>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</si>
  <si>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</si>
  <si>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</si>
  <si>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</si>
  <si>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</si>
  <si>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</si>
  <si>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</si>
  <si>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</si>
  <si>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</si>
  <si>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</si>
  <si>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</si>
  <si>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</si>
  <si>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</si>
  <si>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</si>
  <si>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</si>
  <si>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</si>
  <si>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</si>
  <si>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</si>
  <si>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</si>
  <si>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</si>
  <si>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</si>
  <si>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</si>
  <si>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</si>
  <si>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</si>
  <si>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</si>
  <si>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</si>
  <si>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</si>
  <si>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</si>
  <si>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</si>
  <si>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</si>
  <si>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</si>
  <si>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</si>
  <si>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</si>
  <si>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</si>
  <si>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</si>
  <si>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</si>
  <si>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</si>
  <si>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</si>
  <si>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</si>
  <si>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</si>
  <si>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</si>
  <si>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</si>
  <si>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</si>
  <si>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</si>
  <si>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</si>
  <si>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</si>
  <si>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</si>
  <si>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</si>
  <si>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</si>
  <si>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</si>
  <si>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</si>
  <si>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</si>
  <si>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</si>
  <si>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</si>
  <si>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</si>
  <si>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</si>
  <si>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</si>
  <si>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</si>
  <si>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</si>
  <si>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</si>
  <si>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</si>
  <si>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</si>
  <si>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</si>
  <si>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</si>
  <si>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</si>
  <si>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</si>
  <si>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</si>
  <si>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</si>
  <si>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</si>
  <si>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</si>
  <si>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</si>
  <si>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</si>
  <si>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</si>
  <si>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</si>
  <si>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</si>
  <si>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</si>
  <si>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</si>
  <si>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</si>
  <si>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</si>
  <si>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</si>
  <si>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</si>
  <si>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</si>
  <si>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</si>
  <si>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</si>
  <si>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</si>
  <si>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</si>
  <si>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</si>
  <si>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</si>
  <si>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</si>
  <si>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</si>
  <si>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</si>
  <si>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</si>
  <si>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</si>
  <si>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</si>
  <si>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</si>
  <si>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</si>
  <si>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</si>
  <si>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</si>
  <si>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</si>
  <si>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</si>
  <si>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</si>
  <si>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</si>
  <si>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</si>
  <si>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</si>
  <si>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</si>
  <si>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</si>
  <si>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</si>
  <si>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</si>
  <si>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</si>
  <si>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</si>
  <si>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</si>
  <si>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</si>
  <si>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</si>
  <si>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</si>
  <si>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</si>
  <si>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</si>
  <si>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</si>
  <si>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</si>
  <si>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</si>
  <si>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</si>
  <si>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</si>
  <si>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</si>
  <si>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</si>
  <si>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</si>
  <si>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</si>
  <si>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</si>
  <si>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</si>
  <si>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</si>
  <si>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</si>
  <si>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</si>
  <si>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</si>
  <si>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</si>
  <si>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</si>
  <si>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</si>
  <si>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</si>
  <si>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</si>
  <si>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</si>
  <si>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</si>
  <si>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</si>
  <si>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</si>
  <si>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</si>
  <si>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</si>
  <si>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</si>
  <si>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</si>
  <si>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</si>
  <si>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</si>
  <si>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</si>
  <si>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</si>
  <si>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</si>
  <si>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</si>
  <si>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</si>
  <si>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</si>
  <si>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</si>
  <si>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</si>
  <si>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</si>
  <si>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</si>
  <si>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</si>
  <si>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</si>
  <si>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</si>
  <si>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</si>
  <si>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</si>
  <si>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</si>
  <si>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</si>
  <si>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</si>
  <si>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</si>
  <si>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</si>
  <si>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</si>
  <si>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</si>
  <si>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</si>
  <si>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</si>
  <si>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</si>
  <si>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</si>
  <si>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</si>
  <si>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</si>
  <si>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</si>
  <si>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</si>
  <si>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</si>
  <si>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</si>
  <si>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</si>
  <si>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</si>
  <si>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</si>
  <si>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</si>
  <si>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</si>
  <si>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</si>
  <si>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</si>
  <si>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</si>
  <si>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</si>
  <si>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</si>
  <si>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</si>
  <si>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</si>
  <si>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</si>
  <si>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</si>
  <si>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</si>
  <si>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</si>
  <si>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</si>
  <si>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</si>
  <si>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</si>
  <si>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</si>
  <si>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</si>
  <si>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</si>
  <si>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</si>
  <si>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</si>
  <si>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</si>
  <si>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</si>
  <si>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</si>
  <si>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</si>
  <si>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</si>
  <si>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</si>
  <si>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</si>
  <si>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</si>
  <si>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</si>
  <si>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</si>
  <si>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</si>
  <si>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</si>
  <si>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</si>
  <si>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</si>
  <si>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</si>
  <si>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</si>
  <si>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</si>
  <si>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</si>
  <si>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</si>
  <si>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</si>
  <si>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</si>
  <si>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</si>
  <si>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</si>
  <si>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</si>
  <si>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</si>
  <si>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</si>
  <si>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</si>
  <si>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</si>
  <si>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</si>
  <si>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</si>
  <si>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</si>
  <si>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</si>
  <si>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</si>
  <si>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</si>
  <si>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</si>
  <si>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</si>
  <si>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</si>
  <si>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</si>
  <si>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</si>
  <si>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</si>
  <si>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</si>
  <si>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</si>
  <si>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</si>
  <si>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</si>
  <si>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</si>
  <si>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</si>
  <si>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</si>
  <si>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</si>
  <si>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</si>
  <si>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</si>
  <si>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</si>
  <si>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</si>
  <si>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</si>
  <si>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</si>
  <si>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</si>
  <si>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</si>
  <si>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</si>
  <si>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</si>
  <si>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</si>
  <si>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</si>
  <si>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</si>
  <si>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</si>
  <si>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</si>
  <si>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</si>
  <si>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</si>
  <si>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</si>
  <si>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</si>
  <si>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</si>
  <si>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</si>
  <si>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</si>
  <si>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</si>
  <si>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</si>
  <si>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</si>
  <si>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</si>
  <si>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</si>
  <si>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</si>
  <si>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</si>
  <si>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</si>
  <si>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</si>
  <si>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</si>
  <si>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</si>
  <si>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</si>
  <si>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</si>
  <si>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</si>
  <si>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</si>
  <si>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</si>
  <si>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</si>
  <si>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</si>
  <si>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</si>
  <si>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</si>
  <si>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</si>
  <si>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</si>
  <si>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</si>
  <si>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</si>
  <si>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</si>
  <si>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</si>
  <si>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</si>
  <si>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</si>
  <si>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</si>
  <si>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</si>
  <si>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</si>
  <si>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</si>
  <si>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</si>
  <si>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</si>
  <si>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</si>
  <si>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</si>
  <si>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</si>
  <si>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</si>
  <si>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</si>
  <si>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</si>
  <si>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</si>
  <si>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</si>
  <si>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</si>
  <si>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</si>
  <si>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</si>
  <si>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</si>
  <si>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</si>
  <si>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</si>
  <si>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</si>
  <si>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</si>
  <si>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</si>
  <si>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</si>
  <si>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</si>
  <si>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</si>
  <si>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</si>
  <si>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</si>
  <si>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</si>
  <si>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</si>
  <si>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</si>
  <si>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</si>
  <si>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</si>
  <si>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</si>
  <si>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</si>
  <si>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</si>
  <si>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</si>
  <si>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</si>
  <si>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</si>
  <si>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</si>
  <si>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</si>
  <si>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</si>
  <si>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</si>
  <si>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</si>
  <si>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</si>
  <si>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</si>
  <si>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</si>
  <si>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</si>
  <si>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</si>
  <si>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</si>
  <si>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</si>
  <si>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</si>
  <si>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</si>
  <si>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</si>
  <si>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</si>
  <si>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</si>
  <si>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</si>
  <si>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</si>
  <si>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</si>
  <si>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</si>
  <si>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</si>
  <si>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</si>
  <si>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</si>
  <si>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</si>
  <si>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</si>
  <si>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</si>
  <si>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</si>
  <si>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</si>
  <si>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</si>
  <si>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</si>
  <si>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</si>
  <si>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</si>
  <si>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</si>
  <si>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</si>
  <si>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</si>
  <si>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</si>
  <si>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</si>
  <si>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</si>
  <si>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</si>
  <si>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</si>
  <si>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</si>
  <si>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</si>
  <si>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</si>
  <si>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</si>
  <si>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</si>
  <si>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</si>
  <si>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</si>
  <si>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</si>
  <si>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</si>
  <si>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</si>
  <si>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</si>
  <si>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</si>
  <si>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</si>
  <si>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</si>
  <si>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</si>
  <si>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</si>
  <si>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</si>
  <si>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</si>
  <si>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</si>
  <si>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</si>
  <si>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</si>
  <si>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</si>
  <si>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</si>
  <si>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</si>
  <si>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</si>
  <si>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</si>
  <si>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</si>
  <si>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</si>
  <si>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</si>
  <si>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</si>
  <si>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</si>
  <si>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</si>
  <si>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</si>
  <si>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</si>
  <si>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</si>
  <si>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</si>
  <si>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</si>
  <si>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</si>
  <si>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</si>
  <si>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</si>
  <si>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</si>
  <si>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</si>
  <si>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</si>
  <si>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</si>
  <si>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</si>
  <si>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</si>
  <si>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</si>
  <si>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</si>
  <si>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</si>
  <si>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</si>
  <si>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</si>
  <si>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</si>
  <si>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</si>
  <si>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</si>
  <si>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</si>
  <si>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</si>
  <si>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</si>
  <si>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</si>
  <si>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</si>
  <si>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</si>
  <si>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</si>
  <si>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</si>
  <si>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</si>
  <si>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</si>
  <si>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</si>
  <si>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</si>
  <si>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</si>
  <si>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</si>
  <si>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</si>
  <si>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</si>
  <si>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</si>
  <si>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</si>
  <si>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</si>
  <si>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</si>
  <si>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</si>
  <si>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</si>
  <si>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</si>
  <si>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</si>
  <si>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</si>
  <si>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</si>
  <si>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</si>
  <si>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</si>
  <si>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</si>
  <si>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</si>
  <si>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</si>
  <si>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</si>
  <si>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</si>
  <si>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</si>
  <si>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</si>
  <si>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</si>
  <si>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</si>
  <si>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</si>
  <si>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</si>
  <si>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</si>
  <si>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</si>
  <si>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</si>
  <si>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</si>
  <si>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</si>
  <si>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</si>
  <si>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</si>
  <si>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</si>
  <si>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</si>
  <si>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</si>
  <si>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</si>
  <si>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</si>
  <si>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</si>
  <si>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</si>
  <si>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</si>
  <si>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</si>
  <si>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</si>
  <si>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</si>
  <si>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</si>
  <si>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</si>
  <si>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</si>
  <si>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</si>
  <si>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</si>
  <si>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</si>
  <si>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</si>
  <si>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</si>
  <si>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</si>
  <si>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</si>
  <si>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</si>
  <si>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</si>
  <si>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</si>
  <si>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</si>
  <si>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</si>
  <si>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</si>
  <si>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</si>
  <si>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</si>
  <si>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</si>
  <si>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</si>
  <si>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</si>
  <si>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</si>
  <si>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</si>
  <si>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</si>
  <si>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</si>
  <si>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</si>
  <si>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</si>
  <si>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</si>
  <si>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</si>
  <si>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</si>
  <si>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</si>
  <si>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</si>
  <si>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</si>
  <si>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</si>
  <si>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</si>
  <si>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</si>
  <si>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</si>
  <si>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</si>
  <si>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</si>
  <si>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</si>
  <si>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</si>
  <si>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</si>
  <si>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</si>
  <si>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</si>
  <si>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</si>
  <si>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</si>
  <si>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</si>
  <si>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</si>
  <si>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</si>
  <si>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</si>
  <si>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</si>
  <si>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</si>
  <si>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</si>
  <si>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</si>
  <si>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</si>
  <si>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</si>
  <si>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</si>
  <si>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</si>
  <si>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</si>
  <si>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</si>
  <si>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</si>
  <si>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</si>
  <si>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</si>
  <si>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</si>
  <si>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</si>
  <si>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</si>
  <si>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</si>
  <si>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</si>
  <si>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</si>
  <si>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</si>
  <si>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</si>
  <si>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</si>
  <si>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</si>
  <si>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</si>
  <si>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</si>
  <si>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</si>
  <si>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</si>
  <si>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</si>
  <si>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</si>
  <si>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</si>
  <si>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</si>
  <si>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</si>
  <si>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</si>
  <si>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</si>
  <si>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</si>
  <si>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</si>
  <si>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</si>
  <si>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</si>
  <si>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</si>
  <si>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</si>
  <si>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</si>
  <si>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</si>
  <si>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</si>
  <si>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</si>
  <si>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</si>
  <si>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</si>
  <si>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</si>
  <si>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</si>
  <si>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</si>
  <si>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</si>
  <si>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</si>
  <si>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</si>
  <si>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</si>
  <si>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</si>
  <si>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</si>
  <si>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</si>
  <si>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</si>
  <si>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</si>
  <si>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</si>
  <si>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</si>
  <si>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</si>
  <si>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</si>
  <si>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</si>
  <si>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</si>
  <si>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</si>
  <si>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</si>
  <si>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</si>
  <si>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</si>
  <si>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</si>
  <si>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</si>
  <si>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</si>
  <si>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</si>
  <si>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</si>
  <si>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</si>
  <si>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</si>
  <si>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</si>
  <si>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</si>
  <si>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</si>
  <si>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</si>
  <si>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</si>
  <si>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</si>
  <si>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</si>
  <si>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</si>
  <si>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</si>
  <si>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</si>
  <si>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</si>
  <si>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</si>
  <si>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</si>
  <si>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</si>
  <si>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</si>
  <si>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</si>
  <si>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</si>
  <si>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</si>
  <si>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</si>
  <si>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</si>
  <si>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</si>
  <si>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</si>
  <si>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</si>
  <si>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</si>
  <si>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</si>
  <si>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</si>
  <si>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</si>
  <si>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</si>
  <si>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</si>
  <si>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</si>
  <si>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</si>
  <si>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</si>
  <si>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</si>
  <si>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</si>
  <si>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</si>
  <si>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</si>
  <si>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</si>
  <si>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</si>
  <si>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</si>
  <si>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</si>
  <si>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</si>
  <si>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</si>
  <si>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</si>
  <si>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</si>
  <si>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</si>
  <si>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</si>
  <si>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</si>
  <si>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</si>
  <si>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</si>
  <si>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</si>
  <si>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</si>
  <si>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</si>
  <si>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</si>
  <si>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</si>
  <si>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</si>
  <si>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</si>
  <si>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</si>
  <si>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</si>
  <si>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</si>
  <si>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</si>
  <si>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</si>
  <si>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</si>
  <si>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</si>
  <si>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</si>
  <si>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</si>
  <si>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</si>
  <si>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</si>
  <si>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</si>
  <si>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</si>
  <si>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</si>
  <si>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</si>
  <si>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</si>
  <si>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</si>
  <si>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</si>
  <si>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</si>
  <si>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</si>
  <si>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</si>
  <si>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</si>
  <si>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</si>
  <si>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</si>
  <si>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</si>
  <si>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</si>
  <si>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</si>
  <si>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</si>
  <si>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</si>
  <si>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</si>
  <si>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</si>
  <si>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</si>
  <si>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</si>
  <si>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</si>
  <si>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</si>
  <si>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</si>
  <si>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</si>
  <si>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</si>
  <si>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</si>
  <si>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</si>
  <si>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</si>
  <si>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</si>
  <si>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</si>
  <si>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</si>
  <si>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</si>
  <si>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</si>
  <si>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</si>
  <si>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</si>
  <si>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</si>
  <si>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</si>
  <si>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</si>
  <si>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</si>
  <si>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</si>
  <si>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</si>
  <si>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</si>
  <si>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</si>
  <si>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</si>
  <si>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</si>
  <si>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</si>
  <si>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</si>
  <si>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</si>
  <si>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</si>
  <si>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</si>
  <si>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</si>
  <si>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</si>
  <si>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</si>
  <si>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</si>
  <si>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</si>
  <si>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</si>
  <si>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</si>
  <si>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</si>
  <si>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</si>
  <si>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</si>
  <si>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</si>
  <si>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</si>
  <si>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</si>
  <si>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</si>
  <si>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</si>
  <si>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</si>
  <si>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</si>
  <si>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</si>
  <si>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</si>
  <si>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</si>
  <si>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</si>
  <si>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</si>
  <si>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</si>
  <si>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</si>
  <si>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</si>
  <si>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</si>
  <si>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</si>
  <si>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</si>
  <si>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</si>
  <si>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</si>
  <si>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</si>
  <si>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</si>
  <si>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</si>
  <si>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</si>
  <si>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</si>
  <si>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</si>
  <si>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</si>
  <si>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</si>
  <si>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</si>
  <si>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</si>
  <si>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</si>
  <si>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</si>
  <si>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</si>
  <si>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</si>
  <si>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</si>
  <si>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</si>
  <si>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</si>
  <si>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</si>
  <si>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</si>
  <si>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</si>
  <si>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</si>
  <si>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</si>
  <si>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</si>
  <si>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</si>
  <si>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</si>
  <si>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</si>
  <si>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</si>
  <si>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</si>
  <si>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</si>
  <si>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</si>
  <si>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</si>
  <si>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</si>
  <si>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</si>
  <si>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</si>
  <si>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</si>
  <si>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</si>
  <si>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</si>
  <si>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</si>
  <si>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</si>
  <si>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</si>
  <si>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</si>
  <si>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</si>
  <si>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</si>
  <si>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</si>
  <si>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</si>
  <si>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</si>
  <si>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</si>
  <si>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</si>
  <si>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</si>
  <si>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</si>
  <si>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</si>
  <si>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</si>
  <si>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</si>
  <si>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</si>
  <si>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</si>
  <si>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</si>
  <si>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</si>
  <si>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</si>
  <si>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</si>
  <si>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</si>
  <si>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</si>
  <si>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</si>
  <si>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</si>
  <si>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</si>
  <si>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</si>
  <si>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</si>
  <si>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</si>
  <si>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</si>
  <si>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</si>
  <si>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</si>
  <si>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</si>
  <si>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</si>
  <si>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</si>
  <si>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</si>
  <si>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</si>
  <si>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</si>
  <si>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</si>
  <si>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</si>
  <si>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</si>
  <si>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</si>
  <si>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</si>
  <si>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</si>
  <si>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</si>
  <si>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</si>
  <si>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</si>
  <si>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</si>
  <si>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</si>
  <si>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</si>
  <si>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</si>
  <si>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</si>
  <si>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</si>
  <si>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</si>
  <si>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</si>
  <si>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</si>
  <si>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</si>
  <si>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</si>
  <si>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</si>
  <si>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</si>
  <si>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</si>
  <si>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</si>
  <si>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</si>
  <si>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</si>
  <si>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</si>
  <si>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</si>
  <si>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</si>
  <si>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</si>
  <si>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</si>
  <si>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</si>
  <si>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</si>
  <si>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</si>
  <si>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</si>
  <si>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</si>
  <si>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</si>
  <si>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</si>
  <si>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</si>
  <si>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</si>
  <si>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</si>
  <si>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</si>
  <si>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</si>
  <si>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</si>
  <si>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</si>
  <si>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</si>
  <si>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</si>
  <si>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</si>
  <si>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</si>
  <si>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</si>
  <si>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</si>
  <si>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</si>
  <si>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</si>
  <si>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</si>
  <si>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</si>
  <si>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</si>
  <si>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</si>
  <si>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</si>
  <si>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</si>
  <si>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</si>
  <si>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</si>
  <si>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</si>
  <si>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</si>
  <si>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</si>
  <si>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</si>
  <si>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</si>
  <si>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</si>
  <si>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</si>
  <si>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</si>
  <si>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</si>
  <si>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</si>
  <si>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</si>
  <si>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</si>
  <si>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</si>
  <si>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</si>
  <si>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</si>
  <si>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</si>
  <si>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</si>
  <si>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</si>
  <si>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</si>
  <si>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</si>
  <si>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</si>
  <si>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</si>
  <si>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</si>
  <si>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</si>
  <si>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</si>
  <si>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</si>
  <si>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</si>
  <si>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</si>
  <si>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</si>
  <si>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</si>
  <si>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</si>
  <si>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</si>
  <si>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</si>
  <si>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</si>
  <si>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</si>
  <si>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</si>
  <si>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</si>
  <si>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</si>
  <si>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</si>
  <si>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</si>
  <si>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</si>
  <si>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</si>
  <si>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</si>
  <si>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</si>
  <si>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</si>
  <si>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</si>
  <si>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</si>
  <si>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</si>
  <si>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</si>
  <si>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</si>
  <si>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</si>
  <si>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</si>
  <si>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</si>
  <si>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</si>
  <si>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</si>
  <si>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</si>
  <si>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</si>
  <si>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</si>
  <si>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</si>
  <si>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</si>
  <si>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</si>
  <si>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</si>
  <si>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</si>
  <si>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</si>
  <si>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</si>
  <si>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</si>
  <si>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</si>
  <si>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</si>
  <si>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</si>
  <si>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</si>
  <si>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</si>
  <si>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</si>
  <si>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</si>
  <si>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</si>
  <si>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</si>
  <si>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</si>
  <si>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</si>
  <si>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</si>
  <si>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</si>
  <si>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</si>
  <si>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</si>
  <si>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</si>
  <si>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</si>
  <si>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</si>
  <si>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</si>
  <si>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</si>
  <si>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</si>
  <si>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</si>
  <si>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</si>
  <si>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</si>
  <si>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</si>
  <si>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</si>
  <si>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</si>
  <si>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</si>
  <si>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</si>
  <si>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</si>
  <si>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</si>
  <si>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</si>
  <si>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</si>
  <si>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</si>
  <si>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</si>
  <si>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</si>
  <si>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</si>
  <si>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</si>
  <si>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</si>
  <si>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</si>
  <si>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</si>
  <si>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</si>
  <si>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</si>
  <si>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</si>
  <si>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</si>
  <si>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</si>
  <si>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</si>
  <si>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</si>
  <si>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</si>
  <si>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</si>
  <si>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</si>
  <si>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</si>
  <si>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</si>
  <si>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</si>
  <si>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</si>
  <si>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</si>
  <si>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</si>
  <si>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</si>
  <si>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</si>
  <si>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</si>
  <si>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</si>
  <si>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</si>
  <si>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</si>
  <si>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</si>
  <si>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</si>
  <si>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</si>
  <si>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</si>
  <si>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</si>
  <si>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</si>
  <si>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</si>
  <si>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</si>
  <si>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</si>
  <si>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</si>
  <si>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</si>
  <si>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</si>
  <si>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</si>
  <si>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</si>
  <si>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</si>
  <si>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</si>
  <si>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</si>
  <si>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</si>
  <si>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</si>
  <si>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</si>
  <si>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</si>
  <si>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</si>
  <si>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</si>
  <si>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</si>
  <si>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</si>
  <si>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</si>
  <si>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</si>
  <si>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</si>
  <si>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</si>
  <si>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</si>
  <si>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</si>
  <si>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</si>
  <si>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</si>
  <si>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</si>
  <si>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</si>
  <si>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</si>
  <si>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</si>
  <si>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</si>
  <si>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</si>
  <si>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</si>
  <si>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</si>
  <si>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</si>
  <si>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</si>
  <si>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</si>
  <si>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</si>
  <si>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</si>
  <si>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</si>
  <si>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</si>
  <si>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</si>
  <si>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</si>
  <si>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</si>
  <si>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</si>
  <si>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</si>
  <si>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</si>
  <si>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</si>
  <si>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</si>
  <si>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</si>
  <si>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</si>
  <si>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</si>
  <si>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</si>
  <si>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</si>
  <si>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</si>
  <si>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</si>
  <si>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</si>
  <si>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</si>
  <si>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</si>
  <si>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</si>
  <si>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</si>
  <si>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</si>
  <si>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</si>
  <si>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</si>
  <si>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</si>
  <si>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</si>
  <si>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</si>
  <si>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</si>
  <si>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</si>
  <si>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</si>
  <si>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</si>
  <si>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</si>
  <si>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</si>
  <si>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</si>
  <si>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</si>
  <si>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</si>
  <si>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</si>
  <si>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</si>
  <si>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</si>
  <si>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</si>
  <si>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</si>
  <si>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</si>
  <si>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</si>
  <si>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</si>
  <si>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</si>
  <si>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</si>
  <si>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</si>
  <si>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</si>
  <si>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</si>
  <si>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</si>
  <si>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</si>
  <si>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</si>
  <si>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</si>
  <si>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</si>
  <si>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</si>
  <si>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</si>
  <si>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</si>
  <si>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</si>
  <si>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</si>
  <si>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</si>
  <si>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</si>
  <si>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</si>
  <si>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</si>
  <si>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</si>
  <si>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</si>
  <si>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</si>
  <si>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</si>
  <si>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</si>
  <si>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</si>
  <si>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</si>
  <si>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</si>
  <si>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</si>
  <si>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</si>
  <si>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</si>
  <si>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</si>
  <si>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</si>
  <si>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</si>
  <si>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</si>
  <si>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</si>
  <si>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</si>
  <si>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</si>
  <si>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</si>
  <si>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</si>
  <si>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</si>
  <si>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</si>
  <si>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</si>
  <si>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</si>
  <si>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</si>
  <si>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</si>
  <si>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</si>
  <si>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</si>
  <si>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</si>
  <si>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</si>
  <si>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</si>
  <si>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</si>
  <si>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</si>
  <si>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</si>
  <si>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</si>
  <si>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</si>
  <si>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</si>
  <si>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</si>
  <si>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</si>
  <si>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</si>
  <si>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</si>
  <si>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</si>
  <si>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</si>
  <si>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</si>
  <si>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</si>
  <si>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</si>
  <si>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</si>
  <si>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</si>
  <si>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</si>
  <si>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</si>
  <si>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</si>
  <si>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</si>
  <si>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</si>
  <si>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</si>
  <si>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</si>
  <si>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</si>
  <si>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</si>
  <si>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</si>
  <si>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</si>
  <si>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</si>
  <si>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</si>
  <si>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</si>
  <si>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</si>
  <si>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</si>
  <si>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</si>
  <si>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</si>
  <si>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</si>
  <si>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</si>
  <si>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</si>
  <si>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</si>
  <si>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</si>
  <si>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</si>
  <si>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</si>
  <si>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</si>
  <si>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</si>
  <si>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</si>
  <si>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</si>
  <si>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</si>
  <si>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</si>
  <si>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</si>
  <si>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</si>
  <si>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</si>
  <si>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</si>
  <si>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</si>
  <si>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</si>
  <si>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</si>
  <si>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</si>
  <si>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</si>
  <si>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</si>
  <si>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</si>
  <si>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</si>
  <si>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</si>
  <si>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</si>
  <si>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</si>
  <si>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</si>
  <si>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</si>
  <si>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</si>
  <si>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</si>
  <si>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</si>
  <si>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</si>
  <si>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</si>
  <si>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</si>
  <si>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</si>
  <si>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</si>
  <si>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</si>
  <si>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</si>
  <si>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</si>
  <si>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</si>
  <si>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</si>
  <si>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</si>
  <si>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</si>
  <si>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</si>
  <si>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</si>
  <si>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</si>
  <si>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</si>
  <si>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</si>
  <si>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</si>
  <si>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</si>
  <si>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</si>
  <si>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</si>
  <si>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</si>
  <si>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</si>
  <si>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</si>
  <si>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</si>
  <si>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</si>
  <si>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</si>
  <si>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</si>
  <si>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</si>
  <si>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</si>
  <si>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</si>
  <si>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</si>
  <si>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</si>
  <si>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</si>
  <si>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</si>
  <si>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</si>
  <si>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</si>
  <si>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</si>
  <si>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</si>
  <si>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</si>
  <si>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</si>
  <si>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</si>
  <si>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</si>
  <si>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</si>
  <si>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</si>
  <si>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</si>
  <si>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</si>
  <si>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</si>
  <si>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</si>
  <si>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</si>
  <si>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</si>
  <si>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</si>
  <si>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</si>
  <si>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</si>
  <si>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</si>
  <si>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</si>
  <si>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</si>
  <si>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</si>
  <si>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</si>
  <si>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</si>
  <si>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</si>
  <si>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</si>
  <si>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</si>
  <si>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</si>
  <si>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</si>
  <si>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</si>
  <si>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</si>
  <si>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</si>
  <si>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</si>
  <si>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</si>
  <si>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</si>
  <si>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</si>
  <si>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</si>
  <si>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</si>
  <si>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</si>
  <si>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</si>
  <si>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</si>
  <si>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</si>
  <si>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</si>
  <si>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</si>
  <si>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</si>
  <si>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</si>
  <si>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</si>
  <si>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</si>
  <si>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</si>
  <si>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</si>
  <si>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</si>
  <si>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</si>
  <si>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</si>
  <si>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</si>
  <si>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</si>
  <si>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</si>
  <si>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</si>
  <si>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</si>
  <si>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</si>
  <si>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</si>
  <si>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</si>
  <si>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</si>
  <si>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</si>
  <si>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</si>
  <si>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</si>
  <si>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</si>
  <si>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</si>
  <si>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</si>
  <si>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</si>
  <si>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</si>
  <si>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</si>
  <si>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</si>
  <si>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</si>
  <si>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</si>
  <si>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</si>
  <si>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</si>
  <si>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</si>
  <si>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</si>
  <si>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</si>
  <si>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</si>
  <si>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</si>
  <si>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</si>
  <si>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</si>
  <si>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</si>
  <si>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</si>
  <si>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</si>
  <si>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</si>
  <si>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</si>
  <si>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</si>
  <si>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</si>
  <si>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</si>
  <si>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</si>
  <si>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</si>
  <si>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</si>
  <si>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</si>
  <si>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</si>
  <si>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</si>
  <si>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</si>
  <si>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</si>
  <si>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</si>
  <si>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</si>
  <si>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</si>
  <si>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</si>
  <si>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</si>
  <si>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</si>
  <si>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</si>
  <si>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</si>
  <si>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</si>
  <si>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</si>
  <si>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</si>
  <si>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</si>
  <si>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</si>
  <si>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</si>
  <si>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</si>
  <si>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</si>
  <si>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</si>
  <si>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</si>
  <si>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</si>
  <si>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</si>
  <si>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</si>
  <si>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</si>
  <si>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</si>
  <si>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</si>
  <si>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</si>
  <si>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</si>
  <si>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</si>
  <si>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</si>
  <si>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</si>
  <si>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</si>
  <si>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</si>
  <si>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</si>
  <si>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</si>
  <si>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</si>
  <si>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</si>
  <si>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</si>
  <si>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</si>
  <si>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</si>
  <si>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</si>
  <si>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</si>
  <si>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</si>
  <si>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</si>
  <si>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</si>
  <si>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</si>
  <si>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</si>
  <si>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</si>
  <si>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</si>
  <si>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</si>
  <si>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</si>
  <si>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</si>
  <si>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</si>
  <si>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</si>
  <si>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</si>
  <si>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</si>
  <si>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</si>
  <si>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</si>
  <si>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</si>
  <si>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</si>
  <si>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</si>
  <si>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</si>
  <si>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</si>
  <si>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</si>
  <si>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</si>
  <si>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</si>
  <si>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</si>
  <si>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</si>
  <si>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</si>
  <si>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</si>
  <si>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</si>
  <si>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</si>
  <si>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</si>
  <si>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</si>
  <si>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</si>
  <si>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</si>
  <si>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</si>
  <si>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</si>
  <si>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</si>
  <si>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</si>
  <si>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</si>
  <si>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</si>
  <si>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</si>
  <si>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</si>
  <si>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</si>
  <si>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</si>
  <si>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</si>
  <si>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</si>
  <si>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</si>
  <si>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</si>
  <si>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</si>
  <si>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</si>
  <si>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</si>
  <si>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</si>
  <si>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</si>
  <si>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</si>
  <si>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</si>
  <si>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</si>
  <si>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</si>
  <si>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</si>
  <si>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</si>
  <si>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</si>
  <si>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</si>
  <si>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</si>
  <si>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</si>
  <si>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</si>
  <si>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</si>
  <si>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</si>
  <si>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</si>
  <si>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</si>
  <si>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</si>
  <si>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</si>
  <si>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</si>
  <si>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</si>
  <si>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</si>
  <si>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</si>
  <si>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</si>
  <si>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</si>
  <si>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</si>
  <si>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</si>
  <si>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</si>
  <si>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</si>
  <si>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</si>
  <si>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</si>
  <si>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</si>
  <si>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</si>
  <si>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</si>
  <si>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</si>
  <si>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</si>
  <si>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</si>
  <si>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</si>
  <si>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</si>
  <si>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</si>
  <si>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</si>
  <si>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</si>
  <si>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</si>
  <si>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</si>
  <si>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</si>
  <si>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</si>
  <si>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</si>
  <si>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</si>
  <si>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</si>
  <si>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</si>
  <si>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</si>
  <si>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</si>
  <si>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</si>
  <si>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</si>
  <si>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</si>
  <si>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</si>
  <si>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</si>
  <si>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</si>
  <si>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</si>
  <si>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</si>
  <si>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</si>
  <si>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</si>
  <si>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</si>
  <si>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</si>
  <si>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</si>
  <si>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</si>
  <si>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</si>
  <si>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</si>
  <si>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</si>
  <si>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</si>
  <si>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</si>
  <si>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</si>
  <si>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</si>
  <si>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</si>
  <si>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</si>
  <si>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</si>
  <si>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</si>
  <si>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</si>
  <si>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</si>
  <si>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</si>
  <si>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</si>
  <si>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</si>
  <si>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</si>
  <si>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</si>
  <si>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</si>
  <si>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</si>
  <si>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</si>
  <si>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</si>
  <si>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</si>
  <si>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</si>
  <si>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</si>
  <si>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</si>
  <si>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</si>
  <si>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</si>
  <si>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</si>
  <si>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</si>
  <si>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</si>
  <si>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</si>
  <si>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</si>
  <si>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</si>
  <si>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</si>
  <si>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</si>
  <si>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</si>
  <si>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</si>
  <si>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</si>
  <si>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</si>
  <si>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</si>
  <si>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</si>
  <si>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</si>
  <si>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</si>
  <si>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</si>
  <si>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</si>
  <si>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</si>
  <si>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</si>
  <si>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</si>
  <si>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</si>
  <si>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</si>
  <si>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</si>
  <si>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</si>
  <si>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</si>
  <si>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</si>
  <si>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</si>
  <si>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</si>
  <si>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</si>
  <si>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</si>
  <si>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</si>
  <si>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</si>
  <si>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</si>
  <si>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</si>
  <si>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</si>
  <si>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</si>
  <si>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</si>
  <si>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</si>
  <si>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</si>
  <si>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</si>
  <si>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</si>
  <si>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</si>
  <si>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</si>
  <si>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</si>
  <si>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</si>
  <si>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</si>
  <si>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</si>
  <si>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</si>
  <si>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</si>
  <si>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</si>
  <si>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</si>
  <si>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</si>
  <si>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</si>
  <si>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</si>
  <si>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</si>
  <si>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</si>
  <si>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</si>
  <si>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</si>
  <si>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</si>
  <si>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</si>
  <si>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</si>
  <si>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</si>
  <si>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</si>
  <si>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</si>
  <si>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</si>
  <si>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</si>
  <si>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</si>
  <si>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</si>
  <si>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</si>
  <si>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</si>
  <si>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</si>
  <si>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</si>
  <si>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</si>
  <si>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</si>
  <si>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</si>
  <si>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</si>
  <si>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</si>
  <si>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</si>
  <si>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</si>
  <si>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</si>
  <si>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</si>
  <si>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</si>
  <si>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</si>
  <si>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</si>
  <si>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</si>
  <si>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</si>
  <si>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</si>
  <si>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</si>
  <si>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</si>
  <si>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</si>
  <si>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</si>
  <si>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</si>
  <si>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</si>
  <si>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</si>
  <si>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</si>
  <si>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</si>
  <si>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</si>
  <si>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</si>
  <si>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</si>
  <si>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</si>
  <si>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</si>
  <si>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</si>
  <si>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</si>
  <si>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</si>
  <si>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</si>
  <si>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</si>
  <si>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</si>
  <si>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</si>
  <si>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</si>
  <si>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</si>
  <si>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</si>
  <si>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</si>
  <si>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</si>
  <si>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</si>
  <si>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</si>
  <si>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</si>
  <si>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</si>
  <si>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</si>
  <si>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</si>
  <si>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</si>
  <si>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</si>
  <si>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</si>
  <si>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</si>
  <si>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</si>
  <si>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</si>
  <si>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</si>
  <si>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</si>
  <si>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</si>
  <si>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</si>
  <si>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</si>
  <si>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</si>
  <si>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</si>
  <si>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</si>
  <si>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</si>
  <si>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</si>
  <si>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</si>
  <si>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</si>
  <si>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</si>
  <si>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</si>
  <si>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</si>
  <si>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</si>
  <si>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</si>
  <si>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</si>
  <si>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</si>
  <si>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</si>
  <si>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</si>
  <si>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</si>
  <si>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</si>
  <si>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</si>
  <si>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</si>
  <si>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</si>
  <si>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</si>
  <si>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</si>
  <si>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</si>
  <si>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</si>
  <si>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</si>
  <si>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</si>
  <si>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</si>
  <si>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</si>
  <si>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</si>
  <si>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</si>
  <si>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</si>
  <si>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</si>
  <si>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</si>
  <si>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</si>
  <si>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</si>
  <si>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</si>
  <si>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</si>
  <si>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</si>
  <si>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</si>
  <si>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</si>
  <si>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</si>
  <si>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</si>
  <si>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</si>
  <si>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</si>
  <si>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</si>
  <si>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</si>
  <si>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</si>
  <si>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</si>
  <si>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</si>
  <si>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</si>
  <si>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</si>
  <si>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</si>
  <si>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</si>
  <si>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</si>
  <si>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</si>
  <si>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</si>
  <si>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</si>
  <si>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</si>
  <si>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</si>
  <si>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</si>
  <si>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</si>
  <si>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</si>
  <si>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</si>
  <si>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</si>
  <si>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</si>
  <si>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</si>
  <si>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</si>
  <si>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</si>
  <si>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</si>
  <si>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</si>
  <si>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</si>
  <si>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</si>
  <si>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</si>
  <si>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</si>
  <si>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</si>
  <si>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</si>
  <si>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</si>
  <si>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</si>
  <si>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</si>
  <si>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</si>
  <si>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</si>
  <si>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</si>
  <si>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</si>
  <si>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</si>
  <si>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</si>
  <si>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</si>
  <si>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</si>
  <si>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</si>
  <si>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</si>
  <si>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</si>
  <si>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</si>
  <si>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</si>
  <si>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</si>
  <si>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</si>
  <si>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</si>
  <si>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</si>
  <si>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</si>
  <si>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</si>
  <si>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</si>
  <si>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</si>
  <si>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</si>
  <si>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</si>
  <si>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</si>
  <si>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</si>
  <si>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</si>
  <si>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</si>
  <si>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</si>
  <si>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</si>
  <si>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</si>
  <si>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</si>
  <si>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</si>
  <si>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</si>
  <si>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</si>
  <si>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</si>
  <si>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</si>
  <si>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</si>
  <si>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</si>
  <si>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</si>
  <si>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</si>
  <si>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</si>
  <si>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</si>
  <si>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</si>
  <si>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</si>
  <si>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</si>
  <si>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</si>
  <si>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</si>
  <si>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</si>
  <si>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</si>
  <si>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</si>
  <si>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</si>
  <si>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</si>
  <si>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</si>
  <si>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</si>
  <si>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</si>
  <si>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</si>
  <si>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</si>
  <si>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</si>
  <si>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</si>
  <si>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</si>
  <si>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</si>
  <si>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</si>
  <si>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</si>
  <si>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</si>
  <si>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</si>
  <si>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</si>
  <si>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</si>
  <si>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</si>
  <si>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</si>
  <si>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</si>
  <si>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</si>
  <si>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</si>
  <si>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</si>
  <si>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</si>
  <si>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</si>
  <si>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</si>
  <si>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</si>
  <si>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</si>
  <si>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</si>
  <si>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</si>
  <si>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</si>
  <si>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</si>
  <si>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</si>
  <si>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</si>
  <si>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</si>
  <si>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</si>
  <si>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</si>
  <si>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</si>
  <si>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</si>
  <si>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</si>
  <si>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</si>
  <si>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</si>
  <si>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</si>
  <si>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</si>
  <si>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</si>
  <si>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</si>
  <si>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</si>
  <si>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</si>
  <si>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</si>
  <si>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</si>
  <si>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</si>
  <si>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</si>
  <si>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</si>
  <si>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</si>
  <si>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</si>
  <si>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</si>
  <si>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</si>
  <si>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</si>
  <si>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</si>
  <si>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</si>
  <si>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</si>
  <si>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</si>
  <si>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</si>
  <si>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</si>
  <si>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</si>
  <si>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</si>
  <si>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</si>
  <si>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</si>
  <si>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</si>
  <si>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</si>
  <si>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</si>
  <si>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</si>
  <si>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</si>
  <si>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</si>
  <si>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</si>
  <si>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</si>
  <si>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</si>
  <si>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</si>
  <si>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</si>
  <si>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</si>
  <si>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</si>
  <si>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</si>
  <si>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</si>
  <si>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</si>
  <si>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</si>
  <si>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</si>
  <si>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</si>
  <si>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</si>
  <si>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</si>
  <si>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</si>
  <si>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</si>
  <si>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</si>
  <si>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</si>
  <si>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</si>
  <si>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</si>
  <si>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</si>
  <si>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</si>
  <si>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</si>
  <si>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</si>
  <si>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</si>
  <si>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</si>
  <si>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</si>
  <si>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</si>
  <si>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</si>
  <si>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</si>
  <si>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</si>
  <si>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</si>
  <si>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</si>
  <si>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</si>
  <si>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</si>
  <si>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</si>
  <si>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</si>
  <si>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</si>
  <si>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</si>
  <si>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</si>
  <si>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</si>
  <si>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</si>
  <si>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</si>
  <si>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</si>
  <si>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</si>
  <si>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</si>
  <si>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</si>
  <si>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</si>
  <si>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</si>
  <si>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</si>
  <si>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</si>
  <si>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</si>
  <si>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</si>
  <si>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</si>
  <si>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</si>
  <si>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</si>
  <si>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</si>
  <si>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</si>
  <si>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</si>
  <si>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</si>
  <si>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</si>
  <si>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</si>
  <si>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</si>
  <si>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</si>
  <si>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</si>
  <si>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</si>
  <si>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</si>
  <si>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</si>
  <si>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</si>
  <si>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</si>
  <si>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</si>
  <si>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</si>
  <si>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</si>
  <si>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</si>
  <si>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</si>
  <si>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</si>
  <si>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</si>
  <si>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</si>
  <si>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</si>
  <si>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</si>
  <si>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</si>
  <si>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</si>
  <si>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</si>
  <si>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</si>
  <si>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</si>
  <si>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</si>
  <si>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</si>
  <si>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</si>
  <si>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</si>
  <si>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</si>
  <si>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</si>
  <si>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</si>
  <si>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</si>
  <si>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</si>
  <si>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</si>
  <si>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</si>
  <si>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</si>
  <si>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</si>
  <si>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</si>
  <si>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</si>
  <si>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</si>
  <si>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</si>
  <si>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</si>
  <si>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</si>
  <si>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</si>
  <si>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</si>
  <si>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</si>
  <si>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</si>
  <si>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</si>
  <si>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</si>
  <si>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</si>
  <si>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</si>
  <si>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</si>
  <si>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</si>
  <si>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</si>
  <si>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</si>
  <si>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</si>
  <si>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</si>
  <si>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</si>
  <si>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</si>
  <si>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</si>
  <si>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</si>
  <si>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</si>
  <si>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</si>
  <si>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</si>
  <si>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</si>
  <si>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</si>
  <si>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</si>
  <si>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</si>
  <si>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</si>
  <si>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</si>
  <si>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</si>
  <si>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</si>
  <si>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</si>
  <si>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</si>
  <si>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</si>
  <si>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</si>
  <si>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</si>
  <si>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</si>
  <si>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</si>
  <si>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</si>
  <si>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</si>
  <si>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</si>
  <si>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</si>
  <si>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</si>
  <si>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</si>
  <si>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</si>
  <si>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</si>
  <si>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</si>
  <si>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</si>
  <si>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</si>
  <si>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</si>
  <si>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</si>
  <si>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</si>
  <si>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</si>
  <si>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</si>
  <si>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</si>
  <si>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</si>
  <si>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</si>
  <si>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</si>
  <si>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</si>
  <si>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</si>
  <si>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</si>
  <si>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</si>
  <si>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</si>
  <si>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</si>
  <si>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</si>
  <si>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</si>
  <si>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</si>
  <si>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</si>
  <si>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</si>
  <si>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</si>
  <si>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</si>
  <si>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</si>
  <si>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</si>
  <si>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</si>
  <si>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</si>
  <si>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</si>
  <si>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</si>
  <si>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</si>
  <si>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</si>
  <si>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</si>
  <si>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</si>
  <si>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</si>
  <si>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</si>
  <si>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</si>
  <si>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</si>
  <si>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</si>
  <si>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</si>
  <si>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</si>
  <si>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</si>
  <si>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</si>
  <si>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</si>
  <si>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</si>
  <si>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</si>
  <si>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</si>
  <si>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</si>
  <si>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</si>
  <si>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</si>
  <si>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</si>
  <si>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</si>
  <si>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</si>
  <si>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</si>
  <si>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</si>
  <si>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</si>
  <si>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</si>
  <si>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</si>
  <si>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</si>
  <si>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</si>
  <si>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</si>
  <si>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</si>
  <si>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</si>
  <si>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</si>
  <si>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</si>
  <si>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</si>
  <si>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</si>
  <si>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</si>
  <si>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</si>
  <si>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</si>
  <si>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</si>
  <si>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</si>
  <si>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</si>
  <si>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</si>
  <si>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</si>
  <si>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</si>
  <si>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</si>
  <si>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</si>
  <si>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</si>
  <si>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</si>
  <si>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</si>
  <si>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</si>
  <si>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</si>
  <si>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</si>
  <si>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</si>
  <si>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</si>
  <si>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</si>
  <si>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</si>
  <si>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</si>
  <si>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</si>
  <si>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</si>
  <si>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</si>
  <si>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</si>
  <si>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</si>
  <si>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</si>
  <si>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</si>
  <si>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</si>
  <si>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</si>
  <si>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</si>
  <si>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</si>
  <si>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</si>
  <si>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</si>
  <si>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</si>
  <si>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</si>
  <si>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</si>
  <si>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</si>
  <si>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</si>
  <si>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</si>
  <si>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</si>
  <si>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</si>
  <si>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</si>
  <si>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</si>
  <si>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</si>
  <si>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</si>
  <si>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</si>
  <si>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</si>
  <si>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</si>
  <si>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</si>
  <si>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</si>
  <si>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</si>
  <si>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</si>
  <si>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</si>
  <si>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</si>
  <si>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</si>
  <si>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</si>
  <si>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</si>
  <si>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</si>
  <si>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</si>
  <si>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</si>
  <si>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</si>
  <si>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</si>
  <si>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</si>
  <si>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</si>
  <si>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</si>
  <si>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</si>
  <si>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</si>
  <si>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</si>
  <si>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</si>
  <si>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</si>
  <si>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</si>
  <si>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</si>
  <si>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</si>
  <si>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</si>
  <si>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</si>
  <si>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</si>
  <si>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</si>
  <si>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</si>
  <si>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</si>
  <si>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</si>
  <si>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</si>
  <si>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</si>
  <si>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</si>
  <si>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</si>
  <si>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</si>
  <si>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</si>
  <si>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</si>
  <si>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</si>
  <si>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</si>
  <si>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</si>
  <si>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</si>
  <si>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</si>
  <si>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</si>
  <si>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</si>
  <si>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</si>
  <si>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</si>
  <si>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</si>
  <si>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</si>
  <si>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</si>
  <si>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</si>
  <si>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</si>
  <si>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</si>
  <si>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</si>
  <si>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</si>
  <si>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</si>
  <si>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</si>
  <si>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</si>
  <si>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</si>
  <si>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</si>
  <si>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</si>
  <si>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</si>
  <si>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</si>
  <si>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</si>
  <si>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</si>
  <si>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</si>
  <si>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</si>
  <si>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</si>
  <si>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</si>
  <si>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</si>
  <si>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</si>
  <si>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</si>
  <si>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</si>
  <si>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</si>
  <si>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</si>
  <si>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</si>
  <si>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</si>
  <si>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</si>
  <si>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</si>
  <si>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</si>
  <si>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</si>
  <si>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</si>
  <si>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</si>
  <si>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</si>
  <si>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</si>
  <si>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</si>
  <si>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</si>
  <si>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</si>
  <si>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</si>
  <si>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</si>
  <si>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</si>
  <si>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</si>
  <si>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</si>
  <si>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</si>
  <si>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</si>
  <si>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</si>
  <si>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</si>
  <si>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</si>
  <si>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</si>
  <si>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</si>
  <si>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</si>
  <si>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</si>
  <si>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</si>
  <si>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</si>
  <si>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</si>
  <si>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</si>
  <si>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</si>
  <si>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</si>
  <si>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</si>
  <si>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</si>
  <si>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</si>
  <si>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</si>
  <si>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</si>
  <si>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</si>
  <si>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</si>
  <si>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</si>
  <si>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</si>
  <si>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</si>
  <si>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</si>
  <si>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</si>
  <si>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</si>
  <si>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</si>
  <si>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</si>
  <si>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</si>
  <si>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</si>
  <si>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</si>
  <si>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</si>
  <si>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</si>
  <si>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</si>
  <si>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</si>
  <si>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</si>
  <si>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</si>
  <si>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</si>
  <si>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</si>
  <si>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</si>
  <si>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</si>
  <si>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</si>
  <si>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</si>
  <si>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</si>
  <si>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</si>
  <si>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</si>
  <si>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</si>
  <si>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</si>
  <si>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</si>
  <si>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</si>
  <si>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</si>
  <si>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</si>
  <si>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</si>
  <si>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</si>
  <si>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</si>
  <si>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</si>
  <si>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</si>
  <si>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</si>
  <si>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</si>
  <si>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</si>
  <si>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</si>
  <si>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</si>
  <si>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</si>
  <si>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</si>
  <si>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</si>
  <si>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</si>
  <si>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</si>
  <si>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</si>
  <si>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</si>
  <si>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</si>
  <si>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</si>
  <si>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</si>
  <si>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</si>
  <si>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</si>
  <si>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</si>
  <si>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</si>
  <si>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</si>
  <si>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</si>
  <si>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</si>
  <si>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</si>
  <si>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</si>
  <si>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</si>
  <si>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</si>
  <si>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</si>
  <si>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</si>
  <si>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</si>
  <si>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</si>
  <si>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</si>
  <si>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</si>
  <si>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</si>
  <si>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</si>
  <si>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</si>
  <si>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</si>
  <si>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</si>
  <si>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</si>
  <si>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</si>
  <si>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</si>
  <si>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</si>
  <si>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</si>
  <si>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</si>
  <si>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</si>
  <si>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</si>
  <si>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</si>
  <si>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</si>
  <si>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</si>
  <si>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</si>
  <si>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</si>
  <si>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</si>
  <si>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</si>
  <si>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</si>
  <si>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</si>
  <si>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</si>
  <si>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</si>
  <si>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</si>
  <si>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</si>
  <si>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</si>
  <si>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</si>
  <si>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</si>
  <si>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</si>
  <si>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</si>
  <si>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</si>
  <si>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</si>
  <si>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</si>
  <si>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</si>
  <si>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</si>
  <si>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</si>
  <si>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</si>
  <si>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</si>
  <si>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</si>
  <si>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</si>
  <si>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</si>
  <si>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</si>
  <si>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</si>
  <si>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</si>
  <si>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</si>
  <si>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</si>
  <si>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</si>
  <si>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</si>
  <si>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</si>
  <si>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</si>
  <si>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</si>
  <si>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</si>
  <si>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</si>
  <si>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</si>
  <si>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</si>
  <si>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</si>
  <si>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</si>
  <si>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</si>
  <si>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</si>
  <si>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</si>
  <si>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</si>
  <si>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</si>
  <si>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</si>
  <si>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</si>
  <si>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</si>
  <si>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</si>
  <si>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</si>
  <si>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</si>
  <si>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</si>
  <si>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</si>
  <si>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</si>
  <si>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</si>
  <si>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</si>
  <si>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</si>
  <si>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</si>
  <si>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</si>
  <si>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</si>
  <si>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</si>
  <si>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</si>
  <si>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</si>
  <si>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</si>
  <si>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</si>
  <si>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</si>
  <si>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</si>
  <si>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</si>
  <si>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</si>
  <si>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</si>
  <si>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</si>
  <si>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</si>
  <si>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</si>
  <si>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</si>
  <si>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</si>
  <si>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</si>
  <si>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</si>
  <si>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</si>
  <si>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</si>
  <si>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</si>
  <si>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</si>
  <si>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</si>
  <si>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</si>
  <si>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</si>
  <si>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</si>
  <si>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</si>
  <si>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</si>
  <si>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</si>
  <si>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</si>
  <si>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</si>
  <si>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</si>
  <si>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</si>
  <si>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</si>
  <si>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</si>
  <si>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</si>
  <si>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</si>
  <si>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</si>
  <si>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</si>
  <si>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</si>
  <si>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</si>
  <si>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</si>
  <si>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</si>
  <si>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</si>
  <si>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</si>
  <si>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</si>
  <si>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</si>
  <si>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</si>
  <si>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</si>
  <si>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</si>
  <si>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</si>
  <si>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</si>
  <si>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</si>
  <si>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</si>
  <si>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</si>
  <si>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</si>
  <si>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</si>
  <si>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</si>
  <si>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</si>
  <si>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</si>
  <si>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</si>
  <si>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</si>
  <si>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</si>
  <si>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</si>
  <si>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</si>
  <si>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</si>
  <si>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</si>
  <si>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</si>
  <si>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</si>
  <si>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</si>
  <si>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</si>
  <si>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</si>
  <si>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</si>
  <si>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</si>
  <si>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</si>
  <si>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</si>
  <si>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</si>
  <si>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</si>
  <si>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</si>
  <si>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</si>
  <si>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</si>
  <si>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</si>
  <si>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</si>
  <si>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</si>
  <si>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</si>
  <si>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</si>
  <si>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</si>
  <si>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</si>
  <si>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</si>
  <si>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</si>
  <si>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</si>
  <si>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</si>
  <si>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</si>
  <si>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</si>
  <si>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</si>
  <si>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</si>
  <si>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</si>
  <si>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</si>
  <si>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</si>
  <si>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</si>
  <si>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</si>
  <si>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</si>
  <si>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</si>
  <si>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</si>
  <si>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</si>
  <si>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</si>
  <si>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</si>
  <si>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</si>
  <si>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</si>
  <si>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</si>
  <si>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</si>
  <si>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</si>
  <si>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</si>
  <si>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</si>
  <si>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</si>
  <si>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</si>
  <si>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</si>
  <si>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</si>
  <si>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</si>
  <si>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</si>
  <si>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</si>
  <si>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</si>
  <si>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</si>
  <si>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</si>
  <si>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</si>
  <si>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</si>
  <si>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</si>
  <si>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</si>
  <si>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</si>
  <si>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</si>
  <si>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</si>
  <si>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</si>
  <si>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</si>
  <si>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</si>
  <si>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</si>
  <si>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</si>
  <si>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</si>
  <si>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</si>
  <si>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</si>
  <si>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</si>
  <si>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</si>
  <si>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</si>
  <si>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</si>
  <si>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</si>
  <si>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</si>
  <si>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</si>
  <si>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</si>
  <si>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</si>
  <si>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</si>
  <si>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</si>
  <si>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</si>
  <si>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</si>
  <si>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</si>
  <si>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</si>
  <si>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</si>
  <si>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</si>
  <si>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</si>
  <si>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</si>
  <si>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</si>
  <si>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</si>
  <si>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</si>
  <si>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</si>
  <si>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</si>
  <si>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</si>
  <si>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</si>
  <si>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</si>
  <si>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</si>
  <si>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</si>
  <si>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</si>
  <si>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</si>
  <si>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</si>
  <si>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</si>
  <si>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</si>
  <si>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</si>
  <si>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</si>
  <si>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</si>
  <si>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</si>
  <si>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</si>
  <si>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</si>
  <si>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</si>
  <si>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</si>
  <si>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</si>
  <si>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</si>
  <si>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</si>
  <si>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</si>
  <si>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</si>
  <si>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</si>
  <si>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</si>
  <si>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</si>
  <si>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</si>
  <si>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</si>
  <si>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</si>
  <si>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</si>
  <si>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</si>
  <si>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</si>
  <si>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</si>
  <si>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</si>
  <si>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</si>
  <si>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</si>
  <si>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</si>
  <si>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</si>
  <si>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</si>
  <si>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</si>
  <si>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</si>
  <si>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</si>
  <si>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</si>
  <si>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</si>
  <si>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</si>
  <si>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</si>
  <si>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</si>
  <si>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</si>
  <si>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</si>
  <si>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</si>
  <si>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</si>
  <si>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</si>
  <si>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</si>
  <si>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</si>
  <si>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</si>
  <si>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</si>
  <si>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</si>
  <si>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</si>
  <si>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</si>
  <si>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</si>
  <si>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</si>
  <si>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</si>
  <si>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</si>
  <si>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</si>
  <si>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</si>
  <si>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</si>
  <si>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</si>
  <si>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</si>
  <si>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</si>
  <si>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</si>
  <si>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</si>
  <si>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</si>
  <si>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</si>
  <si>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</si>
  <si>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</si>
  <si>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</si>
  <si>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</si>
  <si>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</si>
  <si>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</si>
  <si>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</si>
  <si>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</si>
  <si>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</si>
  <si>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</si>
  <si>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</si>
  <si>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</si>
  <si>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</si>
  <si>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</si>
  <si>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</si>
  <si>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</si>
  <si>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</si>
  <si>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</si>
  <si>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</si>
  <si>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</si>
  <si>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</si>
  <si>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</si>
  <si>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</si>
  <si>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</si>
  <si>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</si>
  <si>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</si>
  <si>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</si>
  <si>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</si>
  <si>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</si>
  <si>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</si>
  <si>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</si>
  <si>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</si>
  <si>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</si>
  <si>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</si>
  <si>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</si>
  <si>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</si>
  <si>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</si>
  <si>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</si>
  <si>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</si>
  <si>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</si>
  <si>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</si>
  <si>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</si>
  <si>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</si>
  <si>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</si>
  <si>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</si>
  <si>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</si>
  <si>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</si>
  <si>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</si>
  <si>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</si>
  <si>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</si>
  <si>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</si>
  <si>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</si>
  <si>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</si>
  <si>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</si>
  <si>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</si>
  <si>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</si>
  <si>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</si>
  <si>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</si>
  <si>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</si>
  <si>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</si>
  <si>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</si>
  <si>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</si>
  <si>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</si>
  <si>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</si>
  <si>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</si>
  <si>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</si>
  <si>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</si>
  <si>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</si>
  <si>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</si>
  <si>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</si>
  <si>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</si>
  <si>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</si>
  <si>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</si>
  <si>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</si>
  <si>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</si>
  <si>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</si>
  <si>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</si>
  <si>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</si>
  <si>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</si>
  <si>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</si>
  <si>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</si>
  <si>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</si>
  <si>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</si>
  <si>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</si>
  <si>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</si>
  <si>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</si>
  <si>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</si>
  <si>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</si>
  <si>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</si>
  <si>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</si>
  <si>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</si>
  <si>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</si>
  <si>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</si>
  <si>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</si>
  <si>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</si>
  <si>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</si>
  <si>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</si>
  <si>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</si>
  <si>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</si>
  <si>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</si>
  <si>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</si>
  <si>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</si>
  <si>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</si>
  <si>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</si>
  <si>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</si>
  <si>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</si>
  <si>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</si>
  <si>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</si>
  <si>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</si>
  <si>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</si>
  <si>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</si>
  <si>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</si>
  <si>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</si>
  <si>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</si>
  <si>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</si>
  <si>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</si>
  <si>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</si>
  <si>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</si>
  <si>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</si>
  <si>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</si>
  <si>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</si>
  <si>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</si>
  <si>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</si>
  <si>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</si>
  <si>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</si>
  <si>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</si>
  <si>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</si>
  <si>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</si>
  <si>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</si>
  <si>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</si>
  <si>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</si>
  <si>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</si>
  <si>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</si>
  <si>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</si>
  <si>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</si>
  <si>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</si>
  <si>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</si>
  <si>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</si>
  <si>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</si>
  <si>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</si>
  <si>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</si>
  <si>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</si>
  <si>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</si>
  <si>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</si>
  <si>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</si>
  <si>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</si>
  <si>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</si>
  <si>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</si>
  <si>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</si>
  <si>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</si>
  <si>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</si>
  <si>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</si>
  <si>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</si>
  <si>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</si>
  <si>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</si>
  <si>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</si>
  <si>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</si>
  <si>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</si>
  <si>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</si>
  <si>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</si>
  <si>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</si>
  <si>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</si>
  <si>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</si>
  <si>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</si>
  <si>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</si>
  <si>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</si>
  <si>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</si>
  <si>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</si>
  <si>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</si>
  <si>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</si>
  <si>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</si>
  <si>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</si>
  <si>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</si>
  <si>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</si>
  <si>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</si>
  <si>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</si>
  <si>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</si>
  <si>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</si>
  <si>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</si>
  <si>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</si>
  <si>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</si>
  <si>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</si>
  <si>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</si>
  <si>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</si>
  <si>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</si>
  <si>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</si>
  <si>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</si>
  <si>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</si>
  <si>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</si>
  <si>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</si>
  <si>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</si>
  <si>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</si>
  <si>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</si>
  <si>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</si>
  <si>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</si>
  <si>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</si>
  <si>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</si>
  <si>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</si>
  <si>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</si>
  <si>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</si>
  <si>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</si>
  <si>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</si>
  <si>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</si>
  <si>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</si>
  <si>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</si>
  <si>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</si>
  <si>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</si>
  <si>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</si>
  <si>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</si>
  <si>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</si>
  <si>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</si>
  <si>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</si>
  <si>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</si>
  <si>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</si>
  <si>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</si>
  <si>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</si>
  <si>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</si>
  <si>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</si>
  <si>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</si>
  <si>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</si>
  <si>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</si>
  <si>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</si>
  <si>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</si>
  <si>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</si>
  <si>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</si>
  <si>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</si>
  <si>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</si>
  <si>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</si>
  <si>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</si>
  <si>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</si>
  <si>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</si>
  <si>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</si>
  <si>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</si>
  <si>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</si>
  <si>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</si>
  <si>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</si>
  <si>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</si>
  <si>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</si>
  <si>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</si>
  <si>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</si>
  <si>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</si>
  <si>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</si>
  <si>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</si>
  <si>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</si>
  <si>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</si>
  <si>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</si>
  <si>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</si>
  <si>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</si>
  <si>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</si>
  <si>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</si>
  <si>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</si>
  <si>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</si>
  <si>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</si>
  <si>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</si>
  <si>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</si>
  <si>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</si>
  <si>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</si>
  <si>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</si>
  <si>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</si>
  <si>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</si>
  <si>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</si>
  <si>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</si>
  <si>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</si>
  <si>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</si>
  <si>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</si>
  <si>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</si>
  <si>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</si>
  <si>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</si>
  <si>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</si>
  <si>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</si>
  <si>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</si>
  <si>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</si>
  <si>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</si>
  <si>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</si>
  <si>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</si>
  <si>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</si>
  <si>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</si>
  <si>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</si>
  <si>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</si>
  <si>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</si>
  <si>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</si>
  <si>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</si>
  <si>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</si>
  <si>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</si>
  <si>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</si>
  <si>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</si>
  <si>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</si>
  <si>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</si>
  <si>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</si>
  <si>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</si>
  <si>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</si>
  <si>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</si>
  <si>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</si>
  <si>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</si>
  <si>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</si>
  <si>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</si>
  <si>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</si>
  <si>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</si>
  <si>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</si>
  <si>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</si>
  <si>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</si>
  <si>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</si>
  <si>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</si>
  <si>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</si>
  <si>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</si>
  <si>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</si>
  <si>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</si>
  <si>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</si>
  <si>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</si>
  <si>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</si>
  <si>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</si>
  <si>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</si>
  <si>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</si>
  <si>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</si>
  <si>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</si>
  <si>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</si>
  <si>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</si>
  <si>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</si>
  <si>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</si>
  <si>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</si>
  <si>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</si>
  <si>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</si>
  <si>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</si>
  <si>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</si>
  <si>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</si>
  <si>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</si>
  <si>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</si>
  <si>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</si>
  <si>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</si>
  <si>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</si>
  <si>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</si>
  <si>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</si>
  <si>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</si>
  <si>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</si>
  <si>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</si>
  <si>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</si>
  <si>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</si>
  <si>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</si>
  <si>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</si>
  <si>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</si>
  <si>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</si>
  <si>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</si>
  <si>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</si>
  <si>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</si>
  <si>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</si>
  <si>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</si>
  <si>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</si>
  <si>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</si>
  <si>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</si>
  <si>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</si>
  <si>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</si>
  <si>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</si>
  <si>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</si>
  <si>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</si>
  <si>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</si>
  <si>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</si>
  <si>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</si>
  <si>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</si>
  <si>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</si>
  <si>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</si>
  <si>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</si>
  <si>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</si>
  <si>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</si>
  <si>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</si>
  <si>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</si>
  <si>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</si>
  <si>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</si>
  <si>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</si>
  <si>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</si>
  <si>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</si>
  <si>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</si>
  <si>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</si>
  <si>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</si>
  <si>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</si>
  <si>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</si>
  <si>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</si>
  <si>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</si>
  <si>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</si>
  <si>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</si>
  <si>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</si>
  <si>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</si>
  <si>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</si>
  <si>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</si>
  <si>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</si>
  <si>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</si>
  <si>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</si>
  <si>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</si>
  <si>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</si>
  <si>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</si>
  <si>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</si>
  <si>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</si>
  <si>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</si>
  <si>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</si>
  <si>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</si>
  <si>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</si>
  <si>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</si>
  <si>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</si>
  <si>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</si>
  <si>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</si>
  <si>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</si>
  <si>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</si>
  <si>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</si>
  <si>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</si>
  <si>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</si>
  <si>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</si>
  <si>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</si>
  <si>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</si>
  <si>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</si>
  <si>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</si>
  <si>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</si>
  <si>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</si>
  <si>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</si>
  <si>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</si>
  <si>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</si>
  <si>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</si>
  <si>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</si>
  <si>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</si>
  <si>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</si>
  <si>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</si>
  <si>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</si>
  <si>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</si>
  <si>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</si>
  <si>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</si>
  <si>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</si>
  <si>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</si>
  <si>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</si>
  <si>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</si>
  <si>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</si>
  <si>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</si>
  <si>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</si>
  <si>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</si>
  <si>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</si>
  <si>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</si>
  <si>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</si>
  <si>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</si>
  <si>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</si>
  <si>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</si>
  <si>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</si>
  <si>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</si>
  <si>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</si>
  <si>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</si>
  <si>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</si>
  <si>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</si>
  <si>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</si>
  <si>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</si>
  <si>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</si>
  <si>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</si>
  <si>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</si>
  <si>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</si>
  <si>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</si>
  <si>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</si>
  <si>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</si>
  <si>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</si>
  <si>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</si>
  <si>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</si>
  <si>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</si>
  <si>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</si>
  <si>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</si>
  <si>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</si>
  <si>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</si>
  <si>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</si>
  <si>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</si>
  <si>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</si>
  <si>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</si>
  <si>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</si>
  <si>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</si>
  <si>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</si>
  <si>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</si>
  <si>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</si>
  <si>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</si>
  <si>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</si>
  <si>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</si>
  <si>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</si>
  <si>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</si>
  <si>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</si>
  <si>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</si>
  <si>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</si>
  <si>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</si>
  <si>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</si>
  <si>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</si>
  <si>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</si>
  <si>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</si>
  <si>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</si>
  <si>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</si>
  <si>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</si>
  <si>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</si>
  <si>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</si>
  <si>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</si>
  <si>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</si>
  <si>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</si>
  <si>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</si>
  <si>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</si>
  <si>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</si>
  <si>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</si>
  <si>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</si>
  <si>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</si>
  <si>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</si>
  <si>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</si>
  <si>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</si>
  <si>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</si>
  <si>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</si>
  <si>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</si>
  <si>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</si>
  <si>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</si>
  <si>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</si>
  <si>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</si>
  <si>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</si>
  <si>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</si>
  <si>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</si>
  <si>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</si>
  <si>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</si>
  <si>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</si>
  <si>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</si>
  <si>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</si>
  <si>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</si>
  <si>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</si>
  <si>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</si>
  <si>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</si>
  <si>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</si>
  <si>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</si>
  <si>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</si>
  <si>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</si>
  <si>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</si>
  <si>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</si>
  <si>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</si>
  <si>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</si>
  <si>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</si>
  <si>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</si>
  <si>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</si>
  <si>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</si>
  <si>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</si>
  <si>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</si>
  <si>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</si>
  <si>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</si>
  <si>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</si>
  <si>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</si>
  <si>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</si>
  <si>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</si>
  <si>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</si>
  <si>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</si>
  <si>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</si>
  <si>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</si>
  <si>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</si>
  <si>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</si>
  <si>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</si>
  <si>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</si>
  <si>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</si>
  <si>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</si>
  <si>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</si>
  <si>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</si>
  <si>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</si>
  <si>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</si>
  <si>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</si>
  <si>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</si>
  <si>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</si>
  <si>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</si>
  <si>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</si>
  <si>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</si>
  <si>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</si>
  <si>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</si>
  <si>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</si>
  <si>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</si>
  <si>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</si>
  <si>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</si>
  <si>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</si>
  <si>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</si>
  <si>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</si>
  <si>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</si>
  <si>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</si>
  <si>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</si>
  <si>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</si>
  <si>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</si>
  <si>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</si>
  <si>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</si>
  <si>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</si>
  <si>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</si>
  <si>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</si>
  <si>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</si>
  <si>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</si>
  <si>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</si>
  <si>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</si>
  <si>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</si>
  <si>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</si>
  <si>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</si>
  <si>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</si>
  <si>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</si>
  <si>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</si>
  <si>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</si>
  <si>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</si>
  <si>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</si>
  <si>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</si>
  <si>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</si>
  <si>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</si>
  <si>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</si>
  <si>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</si>
  <si>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</si>
  <si>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</si>
  <si>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</si>
  <si>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</si>
  <si>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</si>
  <si>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</si>
  <si>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</si>
  <si>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</si>
  <si>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</si>
  <si>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</si>
  <si>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</si>
  <si>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</si>
  <si>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</si>
  <si>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</si>
  <si>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</si>
  <si>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</si>
  <si>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</si>
  <si>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</si>
  <si>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</si>
  <si>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</si>
  <si>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</si>
  <si>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</si>
  <si>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</si>
  <si>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</si>
  <si>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</si>
  <si>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</si>
  <si>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</si>
  <si>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</si>
  <si>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</si>
  <si>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</si>
  <si>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</si>
  <si>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</si>
  <si>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</si>
  <si>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</si>
  <si>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</si>
  <si>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</si>
  <si>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</si>
  <si>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</si>
  <si>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</si>
  <si>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</si>
  <si>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</si>
  <si>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</si>
  <si>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</si>
  <si>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</si>
  <si>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</si>
  <si>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</si>
  <si>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</si>
  <si>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</si>
  <si>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</si>
  <si>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</si>
  <si>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</si>
  <si>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</si>
  <si>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</si>
  <si>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</si>
  <si>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</si>
  <si>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</si>
  <si>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</si>
  <si>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</si>
  <si>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</si>
  <si>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</si>
  <si>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</si>
  <si>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</si>
  <si>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</si>
  <si>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</si>
  <si>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</si>
  <si>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</si>
  <si>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</si>
  <si>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</si>
  <si>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</si>
  <si>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</si>
  <si>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</si>
  <si>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</si>
  <si>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</si>
  <si>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</si>
  <si>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</si>
  <si>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</si>
  <si>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</si>
  <si>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</si>
  <si>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</si>
  <si>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</si>
  <si>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</si>
  <si>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</si>
  <si>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</si>
  <si>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</si>
  <si>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</si>
  <si>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</si>
  <si>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</si>
  <si>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</si>
  <si>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</si>
  <si>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</si>
  <si>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</si>
  <si>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</si>
  <si>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</si>
  <si>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</si>
  <si>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</si>
  <si>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</si>
  <si>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</si>
  <si>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</si>
  <si>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</si>
  <si>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</si>
  <si>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</si>
  <si>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</si>
  <si>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</si>
  <si>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</si>
  <si>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</si>
  <si>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</si>
  <si>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</si>
  <si>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</si>
  <si>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</si>
  <si>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</si>
  <si>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</si>
  <si>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</si>
  <si>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</si>
  <si>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</si>
  <si>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</si>
  <si>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</si>
  <si>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</si>
  <si>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</si>
  <si>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</si>
  <si>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</si>
  <si>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</si>
  <si>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</si>
  <si>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</si>
  <si>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</si>
  <si>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</si>
  <si>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</si>
  <si>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</si>
  <si>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</si>
  <si>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</si>
  <si>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</si>
  <si>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</si>
  <si>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</si>
  <si>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</si>
  <si>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</si>
  <si>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</si>
  <si>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</si>
  <si>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</si>
  <si>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</si>
  <si>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</si>
  <si>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</si>
  <si>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</si>
  <si>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</si>
  <si>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</si>
  <si>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</si>
  <si>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</si>
  <si>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</si>
  <si>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</si>
  <si>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</si>
  <si>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</si>
  <si>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</si>
  <si>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</si>
  <si>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</si>
  <si>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</si>
  <si>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</si>
  <si>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</si>
  <si>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</si>
  <si>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</si>
  <si>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</si>
  <si>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</si>
  <si>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</si>
  <si>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</si>
  <si>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</si>
  <si>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</si>
  <si>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</si>
  <si>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</si>
  <si>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</si>
  <si>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</si>
  <si>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</si>
  <si>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</si>
  <si>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</si>
  <si>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</si>
  <si>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</si>
  <si>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</si>
  <si>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</si>
  <si>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</si>
  <si>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</si>
  <si>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</si>
  <si>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</si>
  <si>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</si>
  <si>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</si>
  <si>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</si>
  <si>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</si>
  <si>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</si>
  <si>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</si>
  <si>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</si>
  <si>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</si>
  <si>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</si>
  <si>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</si>
  <si>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</si>
  <si>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</si>
  <si>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</si>
  <si>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</si>
  <si>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</si>
  <si>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</si>
  <si>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</si>
  <si>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</si>
  <si>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</si>
  <si>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</si>
  <si>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</si>
  <si>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</si>
  <si>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</si>
  <si>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</si>
  <si>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</si>
  <si>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</si>
  <si>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</si>
  <si>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</si>
  <si>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</si>
  <si>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</si>
  <si>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</si>
  <si>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</si>
  <si>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</si>
  <si>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</si>
  <si>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</si>
  <si>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</si>
  <si>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</si>
  <si>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</si>
  <si>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</si>
  <si>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</si>
  <si>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</si>
  <si>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</si>
  <si>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</si>
  <si>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</si>
  <si>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</si>
  <si>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</si>
  <si>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</si>
  <si>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</si>
  <si>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</si>
  <si>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</si>
  <si>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</si>
  <si>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</si>
  <si>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</si>
  <si>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</si>
  <si>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</si>
  <si>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</si>
  <si>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</si>
  <si>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</si>
  <si>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</si>
  <si>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</si>
  <si>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</si>
  <si>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</si>
  <si>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</si>
  <si>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</si>
  <si>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</si>
  <si>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</si>
  <si>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</si>
  <si>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</si>
  <si>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</si>
  <si>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</si>
  <si>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</si>
  <si>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</si>
  <si>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</si>
  <si>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</si>
  <si>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</si>
  <si>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</si>
  <si>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</si>
  <si>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</si>
  <si>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</si>
  <si>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</si>
  <si>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</si>
  <si>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</si>
  <si>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</si>
  <si>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</si>
  <si>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</si>
  <si>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</si>
  <si>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</si>
  <si>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</si>
  <si>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</si>
  <si>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</si>
  <si>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</si>
  <si>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</si>
  <si>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</si>
  <si>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</si>
  <si>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</si>
  <si>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</si>
  <si>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</si>
  <si>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</si>
  <si>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</si>
  <si>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</si>
  <si>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</si>
  <si>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</si>
  <si>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</si>
  <si>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</si>
  <si>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</si>
  <si>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</si>
  <si>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</si>
  <si>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</si>
  <si>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</si>
  <si>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</si>
  <si>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</si>
  <si>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</si>
  <si>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</si>
  <si>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</si>
  <si>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</si>
  <si>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</si>
  <si>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</si>
  <si>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</si>
  <si>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</si>
  <si>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</si>
  <si>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</si>
  <si>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</si>
  <si>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</si>
  <si>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</si>
  <si>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</si>
  <si>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</si>
  <si>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</si>
  <si>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</si>
  <si>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</si>
  <si>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</si>
  <si>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</si>
  <si>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</si>
  <si>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</si>
  <si>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</si>
  <si>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</si>
  <si>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</si>
  <si>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</si>
  <si>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</si>
  <si>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</si>
  <si>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</si>
  <si>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</si>
  <si>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</si>
  <si>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</si>
  <si>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</si>
  <si>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</si>
  <si>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</si>
  <si>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</si>
  <si>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</si>
  <si>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</si>
  <si>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</si>
  <si>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</si>
  <si>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</si>
  <si>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</si>
  <si>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</si>
  <si>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</si>
  <si>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</si>
  <si>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</si>
  <si>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</si>
  <si>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</si>
  <si>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</si>
  <si>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</si>
  <si>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</si>
  <si>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</si>
  <si>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</si>
  <si>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</si>
  <si>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</si>
  <si>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</si>
  <si>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</si>
  <si>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</si>
  <si>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</si>
  <si>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</si>
  <si>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</si>
  <si>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</si>
  <si>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</si>
  <si>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</si>
  <si>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</si>
  <si>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</si>
  <si>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</si>
  <si>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</si>
  <si>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</si>
  <si>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</si>
  <si>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</si>
  <si>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</si>
  <si>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</si>
  <si>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</si>
  <si>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</si>
  <si>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</si>
  <si>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</si>
  <si>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</si>
  <si>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</si>
  <si>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</si>
  <si>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</si>
  <si>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</si>
  <si>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</si>
  <si>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</si>
  <si>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</si>
  <si>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</si>
  <si>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</si>
  <si>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</si>
  <si>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</si>
  <si>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</si>
  <si>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</si>
  <si>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</si>
  <si>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</si>
  <si>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</si>
  <si>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</si>
  <si>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</si>
  <si>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</si>
  <si>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</si>
  <si>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</si>
  <si>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</si>
  <si>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</si>
  <si>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</si>
  <si>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</si>
  <si>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</si>
  <si>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</si>
  <si>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</si>
  <si>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</si>
  <si>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</si>
  <si>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</si>
  <si>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</si>
  <si>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</si>
  <si>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</si>
  <si>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</si>
  <si>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</si>
  <si>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</si>
  <si>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</si>
  <si>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</si>
  <si>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</si>
  <si>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</si>
  <si>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</si>
  <si>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</si>
  <si>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</si>
  <si>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</si>
  <si>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</si>
  <si>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</si>
  <si>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</si>
  <si>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</si>
  <si>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</si>
  <si>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</si>
  <si>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</si>
  <si>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</si>
  <si>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</si>
  <si>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</si>
  <si>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</si>
  <si>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</si>
  <si>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</si>
  <si>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</si>
  <si>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</si>
  <si>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</si>
  <si>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</si>
  <si>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</si>
  <si>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</si>
  <si>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</si>
  <si>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</si>
  <si>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</si>
  <si>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</si>
  <si>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</si>
  <si>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</si>
  <si>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</si>
  <si>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</si>
  <si>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</si>
  <si>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</si>
  <si>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</si>
  <si>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</si>
  <si>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</si>
  <si>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</si>
  <si>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</si>
  <si>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</si>
  <si>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</si>
  <si>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</si>
  <si>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</si>
  <si>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</si>
  <si>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</si>
  <si>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</si>
  <si>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</si>
  <si>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</si>
  <si>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</si>
  <si>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</si>
  <si>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</si>
  <si>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</si>
  <si>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</si>
  <si>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</si>
  <si>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</si>
  <si>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</si>
  <si>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</si>
  <si>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</si>
  <si>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</si>
  <si>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</si>
  <si>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</si>
  <si>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</si>
  <si>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</si>
  <si>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</si>
  <si>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</si>
  <si>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</si>
  <si>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</si>
  <si>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</si>
  <si>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</si>
  <si>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</si>
  <si>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</si>
  <si>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</si>
  <si>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</si>
  <si>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</si>
  <si>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</si>
  <si>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</si>
  <si>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</si>
  <si>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</si>
  <si>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</si>
  <si>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</si>
  <si>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</si>
  <si>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</si>
  <si>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</si>
  <si>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</si>
  <si>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</si>
  <si>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</si>
  <si>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</si>
  <si>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</si>
  <si>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</si>
  <si>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</si>
  <si>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</si>
  <si>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</si>
  <si>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</si>
  <si>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</si>
  <si>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</si>
  <si>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</si>
  <si>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</si>
  <si>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</si>
  <si>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</si>
  <si>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</si>
  <si>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</si>
  <si>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</si>
  <si>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</si>
  <si>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</si>
  <si>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</si>
  <si>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</si>
  <si>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</si>
  <si>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</si>
  <si>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</si>
  <si>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</si>
  <si>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</si>
  <si>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</si>
  <si>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</si>
  <si>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</si>
  <si>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</si>
  <si>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</si>
  <si>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</si>
  <si>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</si>
  <si>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</si>
  <si>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</si>
  <si>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</si>
  <si>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</si>
  <si>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</si>
  <si>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</si>
  <si>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</si>
  <si>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</si>
  <si>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</si>
  <si>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</si>
  <si>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</si>
  <si>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</si>
  <si>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</si>
  <si>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</si>
  <si>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</si>
  <si>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</si>
  <si>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</si>
  <si>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</si>
  <si>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</si>
  <si>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</si>
  <si>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</si>
  <si>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</si>
  <si>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</si>
  <si>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</si>
  <si>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</si>
  <si>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</si>
  <si>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</si>
  <si>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</si>
  <si>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</si>
  <si>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</si>
  <si>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</si>
  <si>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</si>
  <si>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</si>
  <si>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</si>
  <si>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</si>
  <si>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</si>
  <si>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</si>
  <si>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</si>
  <si>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</si>
  <si>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</si>
  <si>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</si>
  <si>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</si>
  <si>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</si>
  <si>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</si>
  <si>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</si>
  <si>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</si>
  <si>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</si>
  <si>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</si>
  <si>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</si>
  <si>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</si>
  <si>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</si>
  <si>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</si>
  <si>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</si>
  <si>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</si>
  <si>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</si>
  <si>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</si>
  <si>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</si>
  <si>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</si>
  <si>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</si>
  <si>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</si>
  <si>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</si>
  <si>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</si>
  <si>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</si>
  <si>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</si>
  <si>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</si>
  <si>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</si>
  <si>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</si>
  <si>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</si>
  <si>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</si>
  <si>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</si>
  <si>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</si>
  <si>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</si>
  <si>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</si>
  <si>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</si>
  <si>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</si>
  <si>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</si>
  <si>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</si>
  <si>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</si>
  <si>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</si>
  <si>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</si>
  <si>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</si>
  <si>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</si>
  <si>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</si>
  <si>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</si>
  <si>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</si>
  <si>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</si>
  <si>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</si>
  <si>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</si>
  <si>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</si>
  <si>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</si>
  <si>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</si>
  <si>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</si>
  <si>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</si>
  <si>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</si>
  <si>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</si>
  <si>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</si>
  <si>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</si>
  <si>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</si>
  <si>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</si>
  <si>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</si>
  <si>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</si>
  <si>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</si>
  <si>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</si>
  <si>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</si>
  <si>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</si>
  <si>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</si>
  <si>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</si>
  <si>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</si>
  <si>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</si>
  <si>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</si>
  <si>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</si>
  <si>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</si>
  <si>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</si>
  <si>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</si>
  <si>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</si>
  <si>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</si>
  <si>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</si>
  <si>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</si>
  <si>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</si>
  <si>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</si>
  <si>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</si>
  <si>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</si>
  <si>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</si>
  <si>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</si>
  <si>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</si>
  <si>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</si>
  <si>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</si>
  <si>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</si>
  <si>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</si>
  <si>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</si>
  <si>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</si>
  <si>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</si>
  <si>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</si>
  <si>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</si>
  <si>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</si>
  <si>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</si>
  <si>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</si>
  <si>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</si>
  <si>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</si>
  <si>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</si>
  <si>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</si>
  <si>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</si>
  <si>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</si>
  <si>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</si>
  <si>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</si>
  <si>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</si>
  <si>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</si>
  <si>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</si>
  <si>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</si>
  <si>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</si>
  <si>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</si>
  <si>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</si>
  <si>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</si>
  <si>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</si>
  <si>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</si>
  <si>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</si>
  <si>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</si>
  <si>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</si>
  <si>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</si>
  <si>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</si>
  <si>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</si>
  <si>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</si>
  <si>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</si>
  <si>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</si>
  <si>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</si>
  <si>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</si>
  <si>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</si>
  <si>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</si>
  <si>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</si>
  <si>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</si>
  <si>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</si>
  <si>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</si>
  <si>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</si>
  <si>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</si>
  <si>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</si>
  <si>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</si>
  <si>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</si>
  <si>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</si>
  <si>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</si>
  <si>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</si>
  <si>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</si>
  <si>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</si>
  <si>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</si>
  <si>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</si>
  <si>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</si>
  <si>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</si>
  <si>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</si>
  <si>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</si>
  <si>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</si>
  <si>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</si>
  <si>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</si>
  <si>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</si>
  <si>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</si>
  <si>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</si>
  <si>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</si>
  <si>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</si>
  <si>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</si>
  <si>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</si>
  <si>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</si>
  <si>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</si>
  <si>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</si>
  <si>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</si>
  <si>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</si>
  <si>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</si>
  <si>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</si>
  <si>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</si>
  <si>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</si>
  <si>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</si>
  <si>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</si>
  <si>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</si>
  <si>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</si>
  <si>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</si>
  <si>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</si>
  <si>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</si>
  <si>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</si>
  <si>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</si>
  <si>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</si>
  <si>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</si>
  <si>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</si>
  <si>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</si>
  <si>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</si>
  <si>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</si>
  <si>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</si>
  <si>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</si>
  <si>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</si>
  <si>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</si>
  <si>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</si>
  <si>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</si>
  <si>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</si>
  <si>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</si>
  <si>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</si>
  <si>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</si>
  <si>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</si>
  <si>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</si>
  <si>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</si>
  <si>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</si>
  <si>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</si>
  <si>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</si>
  <si>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</si>
  <si>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</si>
  <si>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</si>
  <si>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</si>
  <si>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</si>
  <si>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</si>
  <si>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</si>
  <si>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</si>
  <si>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</si>
  <si>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</si>
  <si>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</si>
  <si>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</si>
  <si>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</si>
  <si>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</si>
  <si>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</si>
  <si>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</si>
  <si>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</si>
  <si>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</si>
  <si>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</si>
  <si>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</si>
  <si>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</si>
  <si>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</si>
  <si>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</si>
  <si>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</si>
  <si>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</si>
  <si>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</si>
  <si>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</si>
  <si>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</si>
  <si>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</si>
  <si>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</si>
  <si>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</si>
  <si>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</si>
  <si>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</si>
  <si>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</si>
  <si>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</si>
  <si>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</si>
  <si>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</si>
  <si>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</si>
  <si>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</si>
  <si>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</si>
  <si>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</si>
  <si>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</si>
  <si>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</si>
  <si>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</si>
  <si>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</si>
  <si>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</si>
  <si>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</si>
  <si>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</si>
  <si>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</si>
  <si>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</si>
  <si>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</si>
  <si>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</si>
  <si>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</si>
  <si>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</si>
  <si>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</si>
  <si>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</si>
  <si>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</si>
  <si>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</si>
  <si>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</si>
  <si>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</si>
  <si>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</si>
  <si>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</si>
  <si>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</si>
  <si>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</si>
  <si>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</si>
  <si>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</si>
  <si>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</si>
  <si>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</si>
  <si>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</si>
  <si>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</si>
  <si>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</si>
  <si>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</si>
  <si>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</si>
  <si>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</si>
  <si>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</si>
  <si>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</si>
  <si>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</si>
  <si>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</si>
  <si>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</si>
  <si>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</si>
  <si>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</si>
  <si>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</si>
  <si>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</si>
  <si>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</si>
  <si>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</si>
  <si>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</si>
  <si>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</si>
  <si>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</si>
  <si>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</si>
  <si>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</si>
  <si>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</si>
  <si>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</si>
  <si>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</si>
  <si>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</si>
  <si>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</si>
  <si>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</si>
  <si>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</si>
  <si>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</si>
  <si>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</si>
  <si>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</si>
  <si>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</si>
  <si>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</si>
  <si>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</si>
  <si>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</si>
  <si>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</si>
  <si>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</si>
  <si>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</si>
  <si>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</si>
  <si>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</si>
  <si>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</si>
  <si>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</si>
  <si>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</si>
  <si>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</si>
  <si>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</si>
  <si>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</si>
  <si>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</si>
  <si>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</si>
  <si>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</si>
  <si>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</si>
  <si>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</si>
  <si>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</si>
  <si>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</si>
  <si>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</si>
  <si>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</si>
  <si>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</si>
  <si>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</si>
  <si>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</si>
  <si>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</si>
  <si>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</si>
  <si>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</si>
  <si>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</si>
  <si>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</si>
  <si>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</si>
  <si>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</si>
  <si>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</si>
  <si>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</si>
  <si>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</si>
  <si>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</si>
  <si>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</si>
  <si>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</si>
  <si>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</si>
  <si>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</si>
  <si>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</si>
  <si>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</si>
  <si>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</si>
  <si>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</si>
  <si>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</si>
  <si>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</si>
  <si>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</si>
  <si>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</si>
  <si>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</si>
  <si>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</si>
  <si>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</si>
  <si>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</si>
  <si>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</si>
  <si>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</si>
  <si>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</si>
  <si>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</si>
  <si>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</si>
  <si>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</si>
  <si>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</si>
  <si>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</si>
  <si>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</si>
  <si>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</si>
  <si>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</si>
  <si>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</si>
  <si>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</si>
  <si>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</si>
  <si>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</si>
  <si>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</si>
  <si>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</si>
  <si>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</si>
  <si>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</si>
  <si>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</si>
  <si>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</si>
  <si>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</si>
  <si>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</si>
  <si>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</si>
  <si>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</si>
  <si>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</si>
  <si>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</si>
  <si>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</si>
  <si>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</si>
  <si>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</si>
  <si>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</si>
  <si>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</si>
  <si>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</si>
  <si>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</si>
  <si>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</si>
  <si>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</si>
  <si>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</si>
  <si>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</si>
  <si>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</si>
  <si>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</si>
  <si>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</si>
  <si>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</si>
  <si>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</si>
  <si>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</si>
  <si>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</si>
  <si>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</si>
  <si>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</si>
  <si>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</si>
  <si>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</si>
  <si>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</si>
  <si>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</si>
  <si>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</si>
  <si>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</si>
  <si>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</si>
  <si>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</si>
  <si>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</si>
  <si>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</si>
  <si>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</si>
  <si>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</si>
  <si>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</si>
  <si>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</si>
  <si>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</si>
  <si>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</si>
  <si>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</si>
  <si>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</si>
  <si>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</si>
  <si>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</si>
  <si>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</si>
  <si>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</si>
  <si>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</si>
  <si>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</si>
  <si>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</si>
  <si>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</si>
  <si>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</si>
  <si>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</si>
  <si>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</si>
  <si>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</si>
  <si>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</si>
  <si>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</si>
  <si>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</si>
  <si>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</si>
  <si>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</si>
  <si>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</si>
  <si>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</si>
  <si>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</si>
  <si>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</si>
  <si>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</si>
  <si>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</si>
  <si>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</si>
  <si>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</si>
  <si>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</si>
  <si>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</si>
  <si>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</si>
  <si>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</si>
  <si>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</si>
  <si>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</si>
  <si>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</si>
  <si>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</si>
  <si>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</si>
  <si>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</si>
  <si>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</si>
  <si>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</si>
  <si>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</si>
  <si>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</si>
  <si>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</si>
  <si>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</si>
  <si>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</si>
  <si>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</si>
  <si>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</si>
  <si>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</si>
  <si>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</si>
  <si>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</si>
  <si>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</si>
  <si>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</si>
  <si>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</si>
  <si>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</si>
  <si>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</si>
  <si>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</si>
  <si>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</si>
  <si>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</si>
  <si>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</si>
  <si>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</si>
  <si>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</si>
  <si>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</si>
  <si>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</si>
  <si>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</si>
  <si>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</si>
  <si>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</si>
  <si>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</si>
  <si>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</si>
  <si>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</si>
  <si>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</si>
  <si>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</si>
  <si>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</si>
  <si>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</si>
  <si>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</si>
  <si>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</si>
  <si>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</si>
  <si>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</si>
  <si>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</si>
  <si>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</si>
  <si>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</si>
  <si>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</si>
  <si>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</si>
  <si>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</si>
  <si>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</si>
  <si>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</si>
  <si>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</si>
  <si>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</si>
  <si>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</si>
  <si>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</si>
  <si>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</si>
  <si>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</si>
  <si>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</si>
  <si>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</si>
  <si>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</si>
  <si>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</si>
  <si>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</si>
  <si>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</si>
  <si>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</si>
  <si>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</si>
  <si>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</si>
  <si>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</si>
  <si>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</si>
  <si>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</si>
  <si>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</si>
  <si>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</si>
  <si>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</si>
  <si>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</si>
  <si>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</si>
  <si>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</si>
  <si>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</si>
  <si>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</si>
  <si>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</si>
  <si>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</si>
  <si>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</si>
  <si>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</si>
  <si>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</si>
  <si>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</si>
  <si>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</si>
  <si>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</si>
  <si>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</si>
  <si>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</si>
  <si>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</si>
  <si>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</si>
  <si>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</si>
  <si>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</si>
  <si>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</si>
  <si>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</si>
  <si>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</si>
  <si>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</si>
  <si>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</si>
  <si>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</si>
  <si>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</si>
  <si>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</si>
  <si>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</si>
  <si>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</si>
  <si>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</si>
  <si>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</si>
  <si>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</si>
  <si>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</si>
  <si>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</si>
  <si>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</si>
  <si>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</si>
  <si>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</si>
  <si>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</si>
  <si>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</si>
  <si>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</si>
  <si>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</si>
  <si>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</si>
  <si>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</si>
  <si>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</si>
  <si>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</si>
  <si>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</si>
  <si>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</si>
  <si>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</si>
  <si>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</si>
  <si>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</si>
  <si>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</si>
  <si>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</si>
  <si>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</si>
  <si>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</si>
  <si>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</si>
  <si>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</si>
  <si>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</si>
  <si>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</si>
  <si>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</si>
  <si>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</si>
  <si>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</si>
  <si>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</si>
  <si>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</si>
  <si>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</si>
  <si>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</si>
  <si>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</si>
  <si>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</si>
  <si>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</si>
  <si>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</si>
  <si>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</si>
  <si>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</si>
  <si>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</si>
  <si>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</si>
  <si>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</si>
  <si>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</si>
  <si>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</si>
  <si>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</si>
  <si>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</si>
  <si>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</si>
  <si>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</si>
  <si>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</si>
  <si>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</si>
  <si>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</si>
  <si>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</si>
  <si>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</si>
  <si>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</si>
  <si>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</si>
  <si>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</si>
  <si>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</si>
  <si>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</si>
  <si>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</si>
  <si>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</si>
  <si>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</si>
  <si>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</si>
  <si>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</si>
  <si>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</si>
  <si>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</si>
  <si>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</si>
  <si>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</si>
  <si>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</si>
  <si>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</si>
  <si>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</si>
  <si>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</si>
  <si>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</si>
  <si>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</si>
  <si>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</si>
  <si>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</si>
  <si>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</si>
  <si>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</si>
  <si>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</si>
  <si>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</si>
  <si>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</si>
  <si>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</si>
  <si>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</si>
  <si>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</si>
  <si>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</si>
  <si>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</si>
  <si>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</si>
  <si>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</si>
  <si>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</si>
  <si>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</si>
  <si>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</si>
  <si>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</si>
  <si>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</si>
  <si>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</si>
  <si>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</si>
  <si>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</si>
  <si>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</si>
  <si>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</si>
  <si>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</si>
  <si>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</si>
  <si>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</si>
  <si>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</si>
  <si>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</si>
  <si>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</si>
  <si>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</si>
  <si>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</si>
  <si>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</si>
  <si>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</si>
  <si>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</si>
  <si>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</si>
  <si>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</si>
  <si>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</si>
  <si>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</si>
  <si>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</si>
  <si>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</si>
  <si>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</si>
  <si>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</si>
  <si>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</si>
  <si>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</si>
  <si>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</si>
  <si>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</si>
  <si>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</si>
  <si>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</si>
  <si>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</si>
  <si>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</si>
  <si>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</si>
  <si>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</si>
  <si>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</si>
  <si>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</si>
  <si>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</si>
  <si>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</si>
  <si>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</si>
  <si>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</si>
  <si>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</si>
  <si>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</si>
  <si>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</si>
  <si>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</si>
  <si>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</si>
  <si>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</si>
  <si>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</si>
  <si>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</si>
  <si>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</si>
  <si>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</si>
  <si>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</si>
  <si>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</si>
  <si>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</si>
  <si>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</si>
  <si>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</si>
  <si>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</si>
  <si>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</si>
  <si>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</si>
  <si>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</si>
  <si>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</si>
  <si>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</si>
  <si>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</si>
  <si>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</si>
  <si>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</si>
  <si>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</si>
  <si>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</si>
  <si>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</si>
  <si>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</si>
  <si>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</si>
  <si>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</si>
  <si>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</si>
  <si>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</si>
  <si>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</si>
  <si>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</si>
  <si>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</si>
  <si>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</si>
  <si>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</si>
  <si>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</si>
  <si>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</si>
  <si>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</si>
  <si>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</si>
  <si>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</si>
  <si>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</si>
  <si>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</si>
  <si>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</si>
  <si>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</si>
  <si>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</si>
  <si>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</si>
  <si>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</si>
  <si>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</si>
  <si>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</si>
  <si>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</si>
  <si>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</si>
  <si>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</si>
  <si>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</si>
  <si>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</si>
  <si>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</si>
  <si>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</si>
  <si>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</si>
  <si>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</si>
  <si>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</si>
  <si>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</si>
  <si>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</si>
  <si>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</si>
  <si>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</si>
  <si>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</si>
  <si>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</si>
  <si>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</si>
  <si>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</si>
  <si>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</si>
  <si>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</si>
  <si>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</si>
  <si>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</si>
  <si>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</si>
  <si>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</si>
  <si>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</si>
  <si>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</si>
  <si>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</si>
  <si>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</si>
  <si>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</si>
  <si>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</si>
  <si>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</si>
  <si>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</si>
  <si>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</si>
  <si>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</si>
  <si>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</si>
  <si>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</si>
  <si>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</si>
  <si>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</si>
  <si>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</si>
  <si>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</si>
  <si>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</si>
  <si>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</si>
  <si>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</si>
  <si>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</si>
  <si>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</si>
  <si>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</si>
  <si>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</si>
  <si>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</si>
  <si>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</si>
  <si>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</si>
  <si>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</si>
  <si>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</si>
  <si>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</si>
  <si>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</si>
  <si>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</si>
  <si>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</si>
  <si>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</si>
  <si>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</si>
  <si>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</si>
  <si>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</si>
  <si>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</si>
  <si>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</si>
  <si>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</si>
  <si>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</si>
  <si>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</si>
  <si>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</si>
  <si>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</si>
  <si>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</si>
  <si>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</si>
  <si>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</si>
  <si>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</si>
  <si>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</si>
  <si>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</si>
  <si>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</si>
  <si>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</si>
  <si>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</si>
  <si>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</si>
  <si>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</si>
  <si>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</si>
  <si>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</si>
  <si>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</si>
  <si>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</si>
  <si>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</si>
  <si>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</si>
  <si>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</si>
  <si>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</si>
  <si>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</si>
  <si>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</si>
  <si>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</si>
  <si>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</si>
  <si>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</si>
  <si>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</si>
  <si>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</si>
  <si>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</si>
  <si>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</si>
  <si>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</si>
  <si>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</si>
  <si>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</si>
  <si>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</si>
  <si>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</si>
  <si>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</si>
  <si>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</si>
  <si>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</si>
  <si>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</si>
  <si>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</si>
  <si>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</si>
  <si>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</si>
  <si>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</si>
  <si>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</si>
  <si>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</si>
  <si>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</si>
  <si>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</si>
  <si>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</si>
  <si>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</si>
  <si>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</si>
  <si>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</si>
  <si>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</si>
  <si>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</si>
  <si>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</si>
  <si>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</si>
  <si>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</si>
  <si>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</si>
  <si>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</si>
  <si>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</si>
  <si>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</si>
  <si>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</si>
  <si>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</si>
  <si>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</si>
  <si>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</si>
  <si>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</si>
  <si>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</si>
  <si>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</si>
  <si>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</si>
  <si>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</si>
  <si>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</si>
  <si>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</si>
  <si>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</si>
  <si>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</si>
  <si>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</si>
  <si>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</si>
  <si>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</si>
  <si>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</si>
  <si>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</si>
  <si>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</si>
  <si>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</si>
  <si>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</si>
  <si>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</si>
  <si>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</si>
  <si>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</si>
  <si>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</si>
  <si>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</si>
  <si>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</si>
  <si>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</si>
  <si>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</si>
  <si>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</si>
  <si>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</si>
  <si>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</si>
  <si>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</si>
  <si>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</si>
  <si>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</si>
  <si>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</si>
  <si>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</si>
  <si>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</si>
  <si>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</si>
  <si>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</si>
  <si>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</si>
  <si>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</si>
  <si>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</si>
  <si>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</si>
  <si>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</si>
  <si>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</si>
  <si>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</si>
  <si>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</si>
  <si>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</si>
  <si>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</si>
  <si>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</si>
  <si>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</si>
  <si>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</si>
  <si>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</si>
  <si>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</si>
  <si>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</si>
  <si>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</si>
  <si>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</si>
  <si>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</si>
  <si>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</si>
  <si>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</si>
  <si>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</si>
  <si>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</si>
  <si>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</si>
  <si>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</si>
  <si>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</si>
  <si>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</si>
  <si>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</si>
  <si>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</si>
  <si>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</si>
  <si>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</si>
  <si>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</si>
  <si>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</si>
  <si>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</si>
  <si>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</si>
  <si>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</si>
  <si>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</si>
  <si>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</si>
  <si>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</si>
  <si>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</si>
  <si>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</si>
  <si>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</si>
  <si>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</si>
  <si>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</si>
  <si>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</si>
  <si>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</si>
  <si>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</si>
  <si>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</si>
  <si>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</si>
  <si>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</si>
  <si>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</si>
  <si>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</si>
  <si>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</si>
  <si>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</si>
  <si>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</si>
  <si>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</si>
  <si>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</si>
  <si>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</si>
  <si>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</si>
  <si>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</si>
  <si>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</si>
  <si>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</si>
  <si>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</si>
  <si>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</si>
  <si>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</si>
  <si>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</si>
  <si>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</si>
  <si>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</si>
  <si>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</si>
  <si>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</si>
  <si>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</si>
  <si>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</si>
  <si>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</si>
  <si>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</si>
  <si>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</si>
  <si>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</si>
  <si>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</si>
  <si>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</si>
  <si>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</si>
  <si>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</si>
  <si>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</si>
  <si>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</si>
  <si>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</si>
  <si>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</si>
  <si>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</si>
  <si>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</si>
  <si>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</si>
  <si>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</si>
  <si>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</si>
  <si>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</si>
  <si>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</si>
  <si>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</si>
  <si>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</si>
  <si>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</si>
  <si>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</si>
  <si>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</si>
  <si>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</si>
  <si>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</si>
  <si>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</si>
  <si>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</si>
  <si>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</si>
  <si>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</si>
  <si>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</si>
  <si>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</si>
  <si>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</si>
  <si>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</si>
  <si>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</si>
  <si>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</si>
  <si>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</si>
  <si>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</si>
  <si>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</si>
  <si>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</si>
  <si>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</si>
  <si>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</si>
  <si>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</si>
  <si>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</si>
  <si>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</si>
  <si>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</si>
  <si>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</si>
  <si>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</si>
  <si>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</si>
  <si>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</si>
  <si>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</si>
  <si>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</si>
  <si>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</si>
  <si>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</si>
  <si>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</si>
  <si>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</si>
  <si>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</si>
  <si>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</si>
  <si>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</si>
  <si>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</si>
  <si>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</si>
  <si>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</si>
  <si>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</si>
  <si>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</si>
  <si>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</si>
  <si>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</si>
  <si>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</si>
  <si>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</si>
  <si>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</si>
  <si>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</si>
  <si>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</si>
  <si>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</si>
  <si>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</si>
  <si>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</si>
  <si>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</si>
  <si>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</si>
  <si>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</si>
  <si>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</si>
  <si>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</si>
  <si>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</si>
  <si>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</si>
  <si>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</si>
  <si>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</si>
  <si>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</si>
  <si>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</si>
  <si>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</si>
  <si>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</si>
  <si>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</si>
  <si>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</si>
  <si>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</si>
  <si>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</si>
  <si>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</si>
  <si>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</si>
  <si>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</si>
  <si>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</si>
  <si>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</si>
  <si>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</si>
  <si>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</si>
  <si>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</si>
  <si>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</si>
  <si>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</si>
  <si>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</si>
  <si>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</si>
  <si>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</si>
  <si>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</si>
  <si>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</si>
  <si>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</si>
  <si>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</si>
  <si>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</si>
  <si>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</si>
  <si>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</si>
  <si>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</si>
  <si>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</si>
  <si>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</si>
  <si>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</si>
  <si>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</si>
  <si>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</si>
  <si>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</si>
  <si>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</si>
  <si>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</si>
  <si>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</si>
  <si>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</si>
  <si>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</si>
  <si>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</si>
  <si>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</si>
  <si>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</si>
  <si>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</si>
  <si>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</si>
  <si>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</si>
  <si>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</si>
  <si>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</si>
  <si>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</si>
  <si>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</si>
  <si>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</si>
  <si>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</si>
  <si>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</si>
  <si>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</si>
  <si>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</si>
  <si>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</si>
  <si>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</si>
  <si>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</si>
  <si>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</si>
  <si>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</si>
  <si>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</si>
  <si>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</si>
  <si>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</si>
  <si>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</si>
  <si>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</si>
  <si>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</si>
  <si>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</si>
  <si>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</si>
  <si>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</si>
  <si>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</si>
  <si>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</si>
  <si>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</si>
  <si>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</si>
  <si>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</si>
  <si>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</si>
  <si>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</si>
  <si>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</si>
  <si>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</si>
  <si>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</si>
  <si>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</si>
  <si>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</si>
  <si>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</si>
  <si>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</si>
  <si>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</si>
  <si>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</si>
  <si>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</si>
  <si>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</si>
  <si>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</si>
  <si>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</si>
  <si>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</si>
  <si>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</si>
  <si>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</si>
  <si>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</si>
  <si>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</si>
  <si>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</si>
  <si>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</si>
  <si>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</si>
  <si>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</si>
  <si>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</si>
  <si>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</si>
  <si>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</si>
  <si>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</si>
  <si>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</si>
  <si>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</si>
  <si>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</si>
  <si>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</si>
  <si>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</si>
  <si>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</si>
  <si>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</si>
  <si>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</si>
  <si>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</si>
  <si>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</si>
  <si>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</si>
  <si>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</si>
  <si>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</si>
  <si>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</si>
  <si>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</si>
  <si>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</si>
  <si>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</si>
  <si>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</si>
  <si>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</si>
  <si>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</si>
  <si>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</si>
  <si>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</si>
  <si>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</si>
  <si>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</si>
  <si>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</si>
  <si>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</si>
  <si>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</si>
  <si>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</si>
  <si>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</si>
  <si>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</si>
  <si>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</si>
  <si>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</si>
  <si>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</si>
  <si>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</si>
  <si>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</si>
  <si>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</si>
  <si>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</si>
  <si>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</si>
  <si>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</si>
  <si>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</si>
  <si>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</si>
  <si>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</si>
  <si>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</si>
  <si>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</si>
  <si>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</si>
  <si>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</si>
  <si>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</si>
  <si>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</si>
  <si>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</si>
  <si>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</si>
  <si>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</si>
  <si>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</si>
  <si>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</si>
  <si>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</si>
  <si>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</si>
  <si>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</si>
  <si>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</si>
  <si>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</si>
  <si>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</si>
  <si>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</si>
  <si>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</si>
  <si>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</si>
  <si>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</si>
  <si>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</si>
  <si>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</si>
  <si>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</si>
  <si>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</si>
  <si>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</si>
  <si>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</si>
  <si>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</si>
  <si>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</si>
  <si>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</si>
  <si>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</si>
  <si>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</si>
  <si>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</si>
  <si>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</si>
  <si>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</si>
  <si>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</si>
  <si>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</si>
  <si>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</si>
  <si>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</si>
  <si>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</si>
  <si>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</si>
  <si>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</si>
  <si>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</si>
  <si>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</si>
  <si>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</si>
  <si>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</si>
  <si>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</si>
  <si>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</si>
  <si>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</si>
  <si>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</si>
  <si>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</si>
  <si>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</si>
  <si>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</si>
  <si>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</si>
  <si>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</si>
  <si>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</si>
  <si>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</si>
  <si>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</si>
  <si>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</si>
  <si>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</si>
  <si>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</si>
  <si>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</si>
  <si>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</si>
  <si>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</si>
  <si>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</si>
  <si>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</si>
  <si>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</si>
  <si>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</si>
  <si>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</si>
  <si>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</si>
  <si>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</si>
  <si>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</si>
  <si>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</si>
  <si>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</si>
  <si>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</si>
  <si>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</si>
  <si>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</si>
  <si>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</si>
  <si>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</si>
  <si>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</si>
  <si>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</si>
  <si>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</si>
  <si>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</si>
  <si>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</si>
  <si>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</si>
  <si>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</si>
  <si>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</si>
  <si>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</si>
  <si>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</si>
  <si>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</si>
  <si>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</si>
  <si>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</si>
  <si>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</si>
  <si>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</si>
  <si>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</si>
  <si>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</si>
  <si>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</si>
  <si>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</si>
  <si>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</si>
  <si>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</si>
  <si>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</si>
  <si>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</si>
  <si>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</si>
  <si>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</si>
  <si>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</si>
  <si>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</si>
  <si>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</si>
  <si>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</si>
  <si>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</si>
  <si>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</si>
  <si>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</si>
  <si>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</si>
  <si>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</si>
  <si>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</si>
  <si>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</si>
  <si>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</si>
  <si>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</si>
  <si>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</si>
  <si>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</si>
  <si>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</si>
  <si>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</si>
  <si>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</si>
  <si>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</si>
  <si>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</si>
  <si>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</si>
  <si>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</si>
  <si>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</si>
  <si>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</si>
  <si>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</si>
  <si>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</si>
  <si>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</si>
  <si>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</si>
  <si>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</si>
  <si>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</si>
  <si>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</si>
  <si>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</si>
  <si>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</si>
  <si>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</si>
  <si>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</si>
  <si>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</si>
  <si>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</si>
  <si>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</si>
  <si>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</si>
  <si>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</si>
  <si>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</si>
  <si>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</si>
  <si>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</si>
  <si>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</si>
  <si>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</si>
  <si>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</si>
  <si>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</si>
  <si>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</si>
  <si>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</si>
  <si>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</si>
  <si>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</si>
  <si>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</si>
  <si>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</si>
  <si>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</si>
  <si>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</si>
  <si>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</si>
  <si>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</si>
  <si>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</si>
  <si>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</si>
  <si>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</si>
  <si>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</si>
  <si>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</si>
  <si>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</si>
  <si>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</si>
  <si>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</si>
  <si>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</si>
  <si>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</si>
  <si>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</si>
  <si>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</si>
  <si>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</si>
  <si>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</si>
  <si>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</si>
  <si>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</si>
  <si>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</si>
  <si>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</si>
  <si>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</si>
  <si>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</si>
  <si>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</si>
  <si>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</si>
  <si>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</si>
  <si>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</si>
  <si>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</si>
  <si>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</si>
  <si>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</si>
  <si>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</si>
  <si>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</si>
  <si>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</si>
  <si>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</si>
  <si>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</si>
  <si>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</si>
  <si>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</si>
  <si>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</si>
  <si>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</si>
  <si>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</si>
  <si>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</si>
  <si>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</si>
  <si>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</si>
  <si>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</si>
  <si>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</si>
  <si>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</si>
  <si>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</si>
  <si>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</si>
  <si>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</si>
  <si>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</si>
  <si>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</si>
  <si>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</si>
  <si>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</si>
  <si>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</si>
  <si>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</si>
  <si>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</si>
  <si>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</si>
  <si>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</si>
  <si>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</si>
  <si>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</si>
  <si>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</si>
  <si>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</si>
  <si>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</si>
  <si>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</si>
  <si>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</si>
  <si>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</si>
  <si>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</si>
  <si>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</si>
  <si>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</si>
  <si>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</si>
  <si>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</si>
  <si>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</si>
  <si>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</si>
  <si>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</si>
  <si>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</si>
  <si>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</si>
  <si>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</si>
  <si>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</si>
  <si>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</si>
  <si>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</si>
  <si>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</si>
  <si>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</si>
  <si>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</si>
  <si>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</si>
  <si>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</si>
  <si>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</si>
  <si>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</si>
  <si>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</si>
  <si>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</si>
  <si>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</si>
  <si>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</si>
  <si>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</si>
  <si>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</si>
  <si>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</si>
  <si>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</si>
  <si>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</si>
  <si>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</si>
  <si>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</si>
  <si>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</si>
  <si>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</si>
  <si>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</si>
  <si>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</si>
  <si>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</si>
  <si>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</si>
  <si>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</si>
  <si>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</si>
  <si>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</si>
  <si>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</si>
  <si>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</si>
  <si>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</si>
  <si>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</si>
  <si>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</si>
  <si>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</si>
  <si>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</si>
  <si>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</si>
  <si>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</si>
  <si>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</si>
  <si>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</si>
  <si>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</si>
  <si>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</si>
  <si>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</si>
  <si>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</si>
  <si>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</si>
  <si>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</si>
  <si>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</si>
  <si>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</si>
  <si>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</si>
  <si>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</si>
  <si>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</si>
  <si>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</si>
  <si>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</si>
  <si>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</si>
  <si>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</si>
  <si>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</si>
  <si>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</si>
  <si>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</si>
  <si>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</si>
  <si>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</si>
  <si>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</si>
  <si>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</si>
  <si>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</si>
  <si>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</si>
  <si>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</si>
  <si>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</si>
  <si>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</si>
  <si>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</si>
  <si>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</si>
  <si>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</si>
  <si>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</si>
  <si>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</si>
  <si>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</si>
  <si>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</si>
  <si>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</si>
  <si>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</si>
  <si>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</si>
  <si>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</si>
  <si>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</si>
  <si>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</si>
  <si>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</si>
  <si>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</si>
  <si>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</si>
  <si>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</si>
  <si>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</si>
  <si>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</si>
  <si>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</si>
  <si>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</si>
  <si>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</si>
  <si>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</si>
  <si>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</si>
  <si>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</si>
  <si>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</si>
  <si>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</si>
  <si>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</si>
  <si>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</si>
  <si>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</si>
  <si>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</si>
  <si>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</si>
  <si>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</si>
  <si>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</si>
  <si>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</si>
  <si>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</si>
  <si>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</si>
  <si>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</si>
  <si>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</si>
  <si>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</si>
  <si>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</si>
  <si>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</si>
  <si>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</si>
  <si>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</si>
  <si>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</si>
  <si>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</si>
  <si>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</si>
  <si>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</si>
  <si>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</si>
  <si>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</si>
  <si>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</si>
  <si>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</si>
  <si>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</si>
  <si>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</si>
  <si>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</si>
  <si>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</si>
  <si>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</si>
  <si>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</si>
  <si>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</si>
  <si>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</si>
  <si>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</si>
  <si>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</si>
  <si>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</si>
  <si>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</si>
  <si>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</si>
  <si>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</si>
  <si>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</si>
  <si>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</si>
  <si>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</si>
  <si>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</si>
  <si>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</si>
  <si>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</si>
  <si>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</si>
  <si>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</si>
  <si>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</si>
  <si>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</si>
  <si>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</si>
  <si>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</si>
  <si>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</si>
  <si>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</si>
  <si>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</si>
  <si>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</si>
  <si>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</si>
  <si>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</si>
  <si>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</si>
  <si>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</si>
  <si>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</si>
  <si>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</si>
  <si>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</si>
  <si>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</si>
  <si>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</si>
  <si>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</si>
  <si>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</si>
  <si>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</si>
  <si>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</si>
  <si>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</si>
  <si>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</si>
  <si>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</si>
  <si>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</si>
  <si>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</si>
  <si>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</si>
  <si>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</si>
  <si>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</si>
  <si>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</si>
  <si>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</si>
  <si>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</si>
  <si>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</si>
  <si>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</si>
  <si>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</si>
  <si>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</si>
  <si>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</si>
  <si>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</si>
  <si>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</si>
  <si>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</si>
  <si>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</si>
  <si>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</si>
  <si>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</si>
  <si>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</si>
  <si>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</si>
  <si>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</si>
  <si>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</si>
  <si>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</si>
  <si>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</si>
  <si>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</si>
  <si>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</si>
  <si>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</si>
  <si>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</si>
  <si>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</si>
  <si>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</si>
  <si>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</si>
  <si>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</si>
  <si>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</si>
  <si>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</si>
  <si>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</si>
  <si>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</si>
  <si>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</si>
  <si>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</si>
  <si>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</si>
  <si>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</si>
  <si>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</si>
  <si>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</si>
  <si>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</si>
  <si>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</si>
  <si>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</si>
  <si>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</si>
  <si>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</si>
  <si>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</si>
  <si>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</si>
  <si>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</si>
  <si>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</si>
  <si>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</si>
  <si>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</si>
  <si>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</si>
  <si>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</si>
  <si>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</si>
  <si>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</si>
  <si>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</si>
  <si>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</si>
  <si>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</si>
  <si>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</si>
  <si>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</si>
  <si>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</si>
  <si>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</si>
  <si>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</si>
  <si>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</si>
  <si>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</si>
  <si>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</si>
  <si>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</si>
  <si>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</si>
  <si>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</si>
  <si>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</si>
  <si>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</si>
  <si>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</si>
  <si>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</si>
  <si>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</si>
  <si>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</si>
  <si>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</si>
  <si>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</si>
  <si>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</si>
  <si>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</si>
  <si>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</si>
  <si>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</si>
  <si>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</si>
  <si>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</si>
  <si>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</si>
  <si>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</si>
  <si>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</si>
  <si>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</si>
  <si>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</si>
  <si>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</si>
  <si>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</si>
  <si>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</si>
  <si>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</si>
  <si>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</si>
  <si>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</si>
  <si>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</si>
  <si>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</si>
  <si>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</si>
  <si>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</si>
  <si>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</si>
  <si>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</si>
  <si>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</si>
  <si>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</si>
  <si>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</si>
  <si>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</si>
  <si>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</si>
  <si>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</si>
  <si>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</si>
  <si>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</si>
  <si>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</si>
  <si>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</si>
  <si>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</si>
  <si>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</si>
  <si>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</si>
  <si>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</si>
  <si>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</si>
  <si>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</si>
  <si>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</si>
  <si>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</si>
  <si>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</si>
  <si>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</si>
  <si>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</si>
  <si>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</si>
  <si>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</si>
  <si>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</si>
  <si>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</si>
  <si>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</si>
  <si>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</si>
  <si>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</si>
  <si>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</si>
  <si>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</si>
  <si>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</si>
  <si>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</si>
  <si>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</si>
  <si>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</si>
  <si>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</si>
  <si>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</si>
  <si>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</si>
  <si>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</si>
  <si>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</si>
  <si>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</si>
  <si>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</si>
  <si>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</si>
  <si>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</si>
  <si>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</si>
  <si>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</si>
  <si>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</si>
  <si>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</si>
  <si>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</si>
  <si>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</si>
  <si>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</si>
  <si>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</si>
  <si>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</si>
  <si>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</si>
  <si>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</si>
  <si>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</si>
  <si>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</si>
  <si>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</si>
  <si>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</si>
  <si>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</si>
  <si>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</si>
  <si>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</si>
  <si>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</si>
  <si>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</si>
  <si>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</si>
  <si>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</si>
  <si>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</si>
  <si>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</si>
  <si>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</si>
  <si>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</si>
  <si>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</si>
  <si>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</si>
  <si>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</si>
  <si>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</si>
  <si>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</si>
  <si>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</si>
  <si>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</si>
  <si>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</si>
  <si>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</si>
  <si>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</si>
  <si>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</si>
  <si>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</si>
  <si>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</si>
  <si>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</si>
  <si>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</si>
  <si>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</si>
  <si>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</si>
  <si>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</si>
  <si>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</si>
  <si>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</si>
  <si>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</si>
  <si>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</si>
  <si>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</si>
  <si>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</si>
  <si>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</si>
  <si>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</si>
  <si>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</si>
  <si>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</si>
  <si>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</si>
  <si>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</si>
  <si>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</si>
  <si>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</si>
  <si>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</si>
  <si>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</si>
  <si>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</si>
  <si>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</si>
  <si>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</si>
  <si>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</si>
  <si>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</si>
  <si>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</si>
  <si>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</si>
  <si>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</si>
  <si>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</si>
  <si>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</si>
  <si>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</si>
  <si>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</si>
  <si>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</si>
  <si>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</si>
  <si>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</si>
  <si>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</si>
  <si>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</si>
  <si>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</si>
  <si>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</si>
  <si>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</si>
  <si>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</si>
  <si>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</si>
  <si>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</si>
  <si>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</si>
  <si>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</si>
  <si>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</si>
  <si>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</si>
  <si>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</si>
  <si>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</si>
  <si>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</si>
  <si>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</si>
  <si>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</si>
  <si>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</si>
  <si>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</si>
  <si>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</si>
  <si>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</si>
  <si>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</si>
  <si>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</si>
  <si>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</si>
  <si>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</si>
  <si>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</si>
  <si>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</si>
  <si>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</si>
  <si>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</si>
  <si>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</si>
  <si>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</si>
  <si>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</si>
  <si>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</si>
  <si>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</si>
  <si>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</si>
  <si>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</si>
  <si>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</si>
  <si>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</si>
  <si>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</si>
  <si>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</si>
  <si>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</si>
  <si>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</si>
  <si>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</si>
  <si>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</si>
  <si>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</si>
  <si>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</si>
  <si>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</si>
  <si>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</si>
  <si>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</si>
  <si>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</si>
  <si>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</si>
  <si>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</si>
  <si>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</si>
  <si>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</si>
  <si>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</si>
  <si>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</si>
  <si>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</si>
  <si>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</si>
  <si>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</si>
  <si>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</si>
  <si>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</si>
  <si>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</si>
  <si>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</si>
  <si>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</si>
  <si>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</si>
  <si>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</si>
  <si>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</si>
  <si>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</si>
  <si>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</si>
  <si>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</si>
  <si>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</si>
  <si>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</si>
  <si>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</si>
  <si>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</si>
  <si>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</si>
  <si>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</si>
  <si>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</si>
  <si>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</si>
  <si>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</si>
  <si>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</si>
  <si>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</si>
  <si>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</si>
  <si>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</si>
  <si>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</si>
  <si>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</si>
  <si>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</si>
  <si>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</si>
  <si>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</si>
  <si>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</si>
  <si>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</si>
  <si>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</si>
  <si>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</si>
  <si>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</si>
  <si>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</si>
  <si>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</si>
  <si>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</si>
  <si>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</si>
  <si>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</si>
  <si>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</si>
  <si>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</si>
  <si>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</si>
  <si>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</si>
  <si>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</si>
  <si>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</si>
  <si>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</si>
  <si>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</si>
  <si>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</si>
  <si>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</si>
  <si>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</si>
  <si>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</si>
  <si>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</si>
  <si>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</si>
  <si>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</si>
  <si>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</si>
  <si>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</si>
  <si>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</si>
  <si>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</si>
  <si>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</si>
  <si>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</si>
  <si>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</si>
  <si>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</si>
  <si>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</si>
  <si>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</si>
  <si>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</si>
  <si>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</si>
  <si>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</si>
  <si>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</si>
  <si>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</si>
  <si>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</si>
  <si>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</si>
  <si>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</si>
  <si>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</si>
  <si>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</si>
  <si>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</si>
  <si>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</si>
  <si>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</si>
  <si>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</si>
  <si>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</si>
  <si>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</si>
  <si>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</si>
  <si>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</si>
  <si>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</si>
  <si>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</si>
  <si>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</si>
  <si>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</si>
  <si>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</si>
  <si>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</si>
  <si>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</si>
  <si>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</si>
  <si>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</si>
  <si>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</si>
  <si>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</si>
  <si>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</si>
  <si>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</si>
  <si>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</si>
  <si>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</si>
  <si>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</si>
  <si>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</si>
  <si>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</si>
  <si>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</si>
  <si>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</si>
  <si>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</si>
  <si>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</si>
  <si>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</si>
  <si>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</si>
  <si>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</si>
  <si>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</si>
  <si>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</si>
  <si>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</si>
  <si>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</si>
  <si>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</si>
  <si>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</si>
  <si>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</si>
  <si>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</si>
  <si>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</si>
  <si>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</si>
  <si>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</si>
  <si>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</si>
  <si>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</si>
  <si>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</si>
  <si>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</si>
  <si>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</si>
  <si>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</si>
  <si>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</si>
  <si>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</si>
  <si>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</si>
  <si>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</si>
  <si>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</si>
  <si>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</si>
  <si>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</si>
  <si>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</si>
  <si>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</si>
  <si>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</si>
  <si>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</si>
  <si>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</si>
  <si>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</si>
  <si>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</si>
  <si>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</si>
  <si>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</si>
  <si>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</si>
  <si>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</si>
  <si>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</si>
  <si>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</si>
  <si>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</si>
  <si>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</si>
  <si>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</si>
  <si>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</si>
  <si>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</si>
  <si>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</si>
  <si>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</si>
  <si>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</si>
  <si>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</si>
  <si>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</si>
  <si>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</si>
  <si>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</si>
  <si>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</si>
  <si>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</si>
  <si>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</si>
  <si>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</si>
  <si>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</si>
  <si>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</si>
  <si>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</si>
  <si>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</si>
  <si>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</si>
  <si>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</si>
  <si>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</si>
  <si>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</si>
  <si>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</si>
  <si>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</si>
  <si>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</si>
  <si>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</si>
  <si>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</si>
  <si>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</si>
  <si>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</si>
  <si>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</si>
  <si>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</si>
  <si>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</si>
  <si>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</si>
  <si>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</si>
  <si>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</si>
  <si>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</si>
  <si>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</si>
  <si>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</si>
  <si>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</si>
  <si>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</si>
  <si>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</si>
  <si>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</si>
  <si>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</si>
  <si>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</si>
  <si>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</si>
  <si>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</si>
  <si>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</si>
  <si>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</si>
  <si>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</si>
  <si>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</si>
  <si>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</si>
  <si>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</si>
  <si>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</si>
  <si>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</si>
  <si>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</si>
  <si>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</si>
  <si>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</si>
  <si>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</si>
  <si>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</si>
  <si>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</si>
  <si>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</si>
  <si>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</si>
  <si>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</si>
  <si>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</si>
  <si>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</si>
  <si>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</si>
  <si>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</si>
  <si>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</si>
  <si>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</si>
  <si>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</si>
  <si>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</si>
  <si>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</si>
  <si>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</si>
  <si>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</si>
  <si>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</si>
  <si>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</si>
  <si>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</si>
  <si>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</si>
  <si>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</si>
  <si>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</si>
  <si>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</si>
  <si>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</si>
  <si>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</si>
  <si>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</si>
  <si>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</si>
  <si>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</si>
  <si>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</si>
  <si>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</si>
  <si>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</si>
  <si>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</si>
  <si>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</si>
  <si>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</si>
  <si>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</si>
  <si>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</si>
  <si>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</si>
  <si>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</si>
  <si>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</si>
  <si>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</si>
  <si>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</si>
  <si>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</si>
  <si>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</si>
  <si>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</si>
  <si>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</si>
  <si>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</si>
  <si>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</si>
  <si>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</si>
  <si>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</si>
  <si>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</si>
  <si>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</si>
  <si>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</si>
  <si>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</si>
  <si>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</si>
  <si>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</si>
  <si>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</si>
  <si>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</si>
  <si>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</si>
  <si>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</si>
  <si>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</si>
  <si>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</si>
  <si>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</si>
  <si>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</si>
  <si>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</si>
  <si>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</si>
  <si>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</si>
  <si>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</si>
  <si>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</si>
  <si>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</si>
  <si>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</si>
  <si>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</si>
  <si>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</si>
  <si>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</si>
  <si>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</si>
  <si>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</si>
  <si>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</si>
  <si>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</si>
  <si>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</si>
  <si>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</si>
  <si>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</si>
  <si>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</si>
  <si>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</si>
  <si>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</si>
  <si>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</si>
  <si>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</si>
  <si>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</si>
  <si>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</si>
  <si>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</si>
  <si>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</si>
  <si>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</si>
  <si>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</si>
  <si>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</si>
  <si>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</si>
  <si>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</si>
  <si>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</si>
  <si>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</si>
  <si>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</si>
  <si>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</si>
  <si>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</si>
  <si>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</si>
  <si>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</si>
  <si>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</si>
  <si>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</si>
  <si>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</si>
  <si>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</si>
  <si>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</si>
  <si>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</si>
  <si>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</si>
  <si>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</si>
  <si>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</si>
  <si>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</si>
  <si>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</si>
  <si>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</si>
  <si>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</si>
  <si>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</si>
  <si>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</si>
  <si>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</si>
  <si>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</si>
  <si>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</si>
  <si>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</si>
  <si>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</si>
  <si>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</si>
  <si>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</si>
  <si>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</si>
  <si>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</si>
  <si>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</si>
  <si>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</si>
  <si>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</si>
  <si>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</si>
  <si>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</si>
  <si>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</si>
  <si>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</si>
  <si>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</si>
  <si>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</si>
  <si>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</si>
  <si>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</si>
  <si>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</si>
  <si>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</si>
  <si>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</si>
  <si>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</si>
  <si>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</si>
  <si>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</si>
  <si>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</si>
  <si>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</si>
  <si>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</si>
  <si>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</si>
  <si>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</si>
  <si>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</si>
  <si>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</si>
  <si>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</si>
  <si>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</si>
  <si>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</si>
  <si>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</si>
  <si>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</si>
  <si>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</si>
  <si>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</si>
  <si>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</si>
  <si>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</si>
  <si>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</si>
  <si>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</si>
  <si>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</si>
  <si>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</si>
  <si>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</si>
  <si>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</si>
  <si>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</si>
  <si>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</si>
  <si>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</si>
  <si>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</si>
  <si>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</si>
  <si>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</si>
  <si>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</si>
  <si>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</si>
  <si>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</si>
  <si>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</si>
  <si>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</si>
  <si>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</si>
  <si>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</si>
  <si>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</si>
  <si>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</si>
  <si>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</si>
  <si>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</si>
  <si>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</si>
  <si>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</si>
  <si>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</si>
  <si>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</si>
  <si>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</si>
  <si>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</si>
  <si>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</si>
  <si>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</si>
  <si>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</si>
  <si>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</si>
  <si>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</si>
  <si>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</si>
  <si>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</si>
  <si>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</si>
  <si>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</si>
  <si>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</si>
  <si>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</si>
  <si>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</si>
  <si>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</si>
  <si>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</si>
  <si>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</si>
  <si>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</si>
  <si>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</si>
  <si>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</si>
  <si>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</si>
  <si>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</si>
  <si>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</si>
  <si>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</si>
  <si>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</si>
  <si>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</si>
  <si>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</si>
  <si>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</si>
  <si>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</si>
  <si>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</si>
  <si>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</si>
  <si>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</si>
  <si>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</si>
  <si>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</si>
  <si>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</si>
  <si>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</si>
  <si>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</si>
  <si>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</si>
  <si>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</si>
  <si>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</si>
  <si>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</si>
  <si>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</si>
  <si>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</si>
  <si>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</si>
  <si>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</si>
  <si>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</si>
  <si>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</si>
  <si>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</si>
  <si>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</si>
  <si>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</si>
  <si>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</si>
  <si>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</si>
  <si>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</si>
  <si>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</si>
  <si>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</si>
  <si>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</si>
  <si>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</si>
  <si>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</si>
  <si>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</si>
  <si>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</si>
  <si>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</si>
  <si>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</si>
  <si>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</si>
  <si>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</si>
  <si>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</si>
  <si>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</si>
  <si>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</si>
  <si>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</si>
  <si>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</si>
  <si>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</si>
  <si>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</si>
  <si>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</si>
  <si>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</si>
  <si>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</si>
  <si>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</si>
  <si>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</si>
  <si>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</si>
  <si>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</si>
  <si>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</si>
  <si>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</si>
  <si>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</si>
  <si>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</si>
  <si>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</si>
  <si>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</si>
  <si>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</si>
  <si>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</si>
  <si>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</si>
  <si>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</si>
  <si>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</si>
  <si>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</si>
  <si>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</si>
  <si>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</si>
  <si>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</si>
  <si>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</si>
  <si>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</si>
  <si>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</si>
  <si>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</si>
  <si>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</si>
  <si>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</si>
  <si>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</si>
  <si>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</si>
  <si>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</si>
  <si>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</si>
  <si>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</si>
  <si>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</si>
  <si>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</si>
  <si>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</si>
  <si>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</si>
  <si>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</si>
  <si>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</si>
  <si>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</si>
  <si>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</si>
  <si>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</si>
  <si>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</si>
  <si>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</si>
  <si>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</si>
  <si>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</si>
  <si>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</si>
  <si>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</si>
  <si>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</si>
  <si>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</si>
  <si>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</si>
  <si>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</si>
  <si>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</si>
  <si>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</si>
  <si>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</si>
  <si>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</si>
  <si>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</si>
  <si>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</si>
  <si>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</si>
  <si>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</si>
  <si>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</si>
  <si>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</si>
  <si>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</si>
  <si>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</si>
  <si>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</si>
  <si>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</si>
  <si>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</si>
  <si>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</si>
  <si>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</si>
  <si>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</si>
  <si>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</si>
  <si>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</si>
  <si>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</si>
  <si>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</si>
  <si>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</si>
  <si>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</si>
  <si>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</si>
  <si>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</si>
  <si>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</si>
  <si>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</si>
  <si>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</si>
  <si>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</si>
  <si>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</si>
  <si>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</si>
  <si>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</si>
  <si>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</si>
  <si>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</si>
  <si>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</si>
  <si>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</si>
  <si>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</si>
  <si>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</si>
  <si>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</si>
  <si>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</si>
  <si>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</si>
  <si>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</si>
  <si>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</si>
  <si>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</si>
  <si>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</si>
  <si>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</si>
  <si>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</si>
  <si>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</si>
  <si>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</si>
  <si>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</si>
  <si>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</si>
  <si>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</si>
  <si>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</si>
  <si>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</si>
  <si>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</si>
  <si>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</si>
  <si>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</si>
  <si>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</si>
  <si>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</si>
  <si>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</si>
  <si>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</si>
  <si>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</si>
  <si>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</si>
  <si>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</si>
  <si>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</si>
  <si>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</si>
  <si>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</si>
  <si>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</si>
  <si>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</si>
  <si>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</si>
  <si>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</si>
  <si>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</si>
  <si>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</si>
  <si>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</si>
  <si>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</si>
  <si>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</si>
  <si>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</si>
  <si>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</si>
  <si>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</si>
  <si>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</si>
  <si>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</si>
  <si>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</si>
  <si>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</si>
  <si>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</si>
  <si>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</si>
  <si>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</si>
  <si>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</si>
  <si>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</si>
  <si>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</si>
  <si>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</si>
  <si>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</si>
  <si>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</si>
  <si>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</si>
  <si>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</si>
  <si>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</si>
  <si>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</si>
  <si>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</si>
  <si>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</si>
  <si>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</si>
  <si>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</si>
  <si>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</si>
  <si>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</si>
  <si>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</si>
  <si>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</si>
  <si>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</si>
  <si>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</si>
  <si>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</si>
  <si>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</si>
  <si>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</si>
  <si>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</si>
  <si>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</si>
  <si>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</si>
  <si>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</si>
  <si>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</si>
  <si>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</si>
  <si>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</si>
  <si>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</si>
  <si>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</si>
  <si>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</si>
  <si>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</si>
  <si>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</si>
  <si>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</si>
  <si>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</si>
  <si>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</si>
  <si>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</si>
  <si>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</si>
  <si>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</si>
  <si>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</si>
  <si>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</si>
  <si>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</si>
  <si>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</si>
  <si>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</si>
  <si>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</si>
  <si>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</si>
  <si>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</si>
  <si>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</si>
  <si>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</si>
  <si>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</si>
  <si>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</si>
  <si>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</si>
  <si>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</si>
  <si>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</si>
  <si>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</si>
  <si>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</si>
  <si>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</si>
  <si>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</si>
  <si>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</si>
  <si>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</si>
  <si>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</si>
  <si>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</si>
  <si>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</si>
  <si>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</si>
  <si>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</si>
  <si>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</si>
  <si>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</si>
  <si>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</si>
  <si>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</si>
  <si>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</si>
  <si>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</si>
  <si>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</si>
  <si>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</si>
  <si>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</si>
  <si>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</si>
  <si>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</si>
  <si>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</si>
  <si>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</si>
  <si>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</si>
  <si>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</si>
  <si>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</si>
  <si>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</si>
  <si>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</si>
  <si>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</si>
  <si>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</si>
  <si>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</si>
  <si>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</si>
  <si>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</si>
  <si>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</si>
  <si>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</si>
  <si>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</si>
  <si>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</si>
  <si>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</si>
  <si>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</si>
  <si>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</si>
  <si>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</si>
  <si>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</si>
  <si>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</si>
  <si>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</si>
  <si>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</si>
  <si>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</si>
  <si>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</si>
  <si>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</si>
  <si>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</si>
  <si>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</si>
  <si>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</si>
  <si>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</si>
  <si>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</si>
  <si>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</si>
  <si>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</si>
  <si>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</si>
  <si>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</si>
  <si>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</si>
  <si>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</si>
  <si>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</si>
  <si>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</si>
  <si>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</si>
  <si>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</si>
  <si>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</si>
  <si>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</si>
  <si>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</si>
  <si>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</si>
  <si>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</si>
  <si>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</si>
  <si>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</si>
  <si>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</si>
  <si>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</si>
  <si>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</si>
  <si>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</si>
  <si>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</si>
  <si>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</si>
  <si>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</si>
  <si>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</si>
  <si>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</si>
  <si>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</si>
  <si>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</si>
  <si>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</si>
  <si>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</si>
  <si>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</si>
  <si>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</si>
  <si>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</si>
  <si>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</si>
  <si>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</si>
  <si>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</si>
  <si>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</si>
  <si>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</si>
  <si>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</si>
  <si>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</si>
  <si>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</si>
  <si>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</si>
  <si>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</si>
  <si>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</si>
  <si>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</si>
  <si>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</si>
  <si>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</si>
  <si>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</si>
  <si>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</si>
  <si>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</si>
  <si>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</si>
  <si>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</si>
  <si>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</si>
  <si>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</si>
  <si>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</si>
  <si>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</si>
  <si>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</si>
  <si>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</si>
  <si>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</si>
  <si>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</si>
  <si>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</si>
  <si>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</si>
  <si>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</si>
  <si>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</si>
  <si>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</si>
  <si>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</si>
  <si>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</si>
  <si>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</si>
  <si>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</si>
  <si>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</si>
  <si>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</si>
  <si>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</si>
  <si>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</si>
  <si>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</si>
  <si>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</si>
  <si>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</si>
  <si>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</si>
  <si>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</si>
  <si>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</si>
  <si>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</si>
  <si>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</si>
  <si>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</si>
  <si>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</si>
  <si>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</si>
  <si>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</si>
  <si>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</si>
  <si>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</si>
  <si>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</si>
  <si>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</si>
  <si>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</si>
  <si>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</si>
  <si>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</si>
  <si>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</si>
  <si>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</si>
  <si>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</si>
  <si>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</si>
  <si>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</si>
  <si>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</si>
  <si>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</si>
  <si>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</si>
  <si>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</si>
  <si>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</si>
  <si>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</si>
  <si>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</si>
  <si>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</si>
  <si>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</si>
  <si>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</si>
  <si>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</si>
  <si>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</si>
  <si>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</si>
  <si>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</si>
  <si>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</si>
  <si>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</si>
  <si>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</si>
  <si>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</si>
  <si>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</si>
  <si>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</si>
  <si>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</si>
  <si>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</si>
  <si>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</si>
  <si>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</si>
  <si>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</si>
  <si>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</si>
  <si>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</si>
  <si>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</si>
  <si>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</si>
  <si>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</si>
  <si>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</si>
  <si>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</si>
  <si>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</si>
  <si>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</si>
  <si>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</si>
  <si>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</si>
  <si>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</si>
  <si>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</si>
  <si>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</si>
  <si>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</si>
  <si>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</si>
  <si>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</si>
  <si>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</si>
  <si>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</si>
  <si>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</si>
  <si>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</si>
  <si>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</si>
  <si>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</si>
  <si>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</si>
  <si>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</si>
  <si>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</si>
  <si>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</si>
  <si>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</si>
  <si>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</si>
  <si>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</si>
  <si>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</si>
  <si>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</si>
  <si>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</si>
  <si>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</si>
  <si>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</si>
  <si>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</si>
  <si>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</si>
  <si>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</si>
  <si>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</si>
  <si>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</si>
  <si>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</si>
  <si>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</si>
  <si>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</si>
  <si>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</si>
  <si>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</si>
  <si>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</si>
  <si>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</si>
  <si>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</si>
  <si>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</si>
  <si>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</si>
  <si>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</si>
  <si>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</si>
  <si>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</si>
  <si>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</si>
  <si>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</si>
  <si>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</si>
  <si>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</si>
  <si>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</si>
  <si>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</si>
  <si>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</si>
  <si>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</si>
  <si>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</si>
  <si>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</si>
  <si>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</si>
  <si>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</si>
  <si>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</si>
  <si>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</si>
  <si>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</si>
  <si>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</si>
  <si>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</si>
  <si>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</si>
  <si>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</si>
  <si>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</si>
  <si>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</si>
  <si>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</si>
  <si>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</si>
  <si>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</si>
  <si>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</si>
  <si>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</si>
  <si>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</si>
  <si>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</si>
  <si>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</si>
  <si>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</si>
  <si>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</si>
  <si>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</si>
  <si>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</si>
  <si>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</si>
  <si>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</si>
  <si>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</si>
  <si>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</si>
  <si>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</si>
  <si>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</si>
  <si>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</si>
  <si>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</si>
  <si>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</si>
  <si>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</si>
  <si>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</si>
  <si>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</si>
  <si>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</si>
  <si>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</si>
  <si>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</si>
  <si>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</si>
  <si>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</si>
  <si>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</si>
  <si>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</si>
  <si>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</si>
  <si>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</si>
  <si>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</si>
  <si>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</si>
  <si>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</si>
  <si>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</si>
  <si>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</si>
  <si>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</si>
  <si>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</si>
  <si>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</si>
  <si>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</si>
  <si>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</si>
  <si>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</si>
  <si>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</si>
  <si>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</si>
  <si>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</si>
  <si>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</si>
  <si>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</si>
  <si>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</si>
  <si>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</si>
  <si>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</si>
  <si>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</si>
  <si>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</si>
  <si>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</si>
  <si>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</si>
  <si>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</si>
  <si>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</si>
  <si>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</si>
  <si>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</si>
  <si>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</si>
  <si>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</si>
  <si>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</si>
  <si>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</si>
  <si>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</si>
  <si>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</si>
  <si>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</si>
  <si>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</si>
  <si>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</si>
  <si>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</si>
  <si>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</si>
  <si>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</si>
  <si>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</si>
  <si>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</si>
  <si>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</si>
  <si>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</si>
  <si>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</si>
  <si>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</si>
  <si>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</si>
  <si>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</si>
  <si>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</si>
  <si>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</si>
  <si>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</si>
  <si>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</si>
  <si>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</si>
  <si>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</si>
  <si>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</si>
  <si>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</si>
  <si>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</si>
  <si>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</si>
  <si>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</si>
  <si>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</si>
  <si>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</si>
  <si>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</si>
  <si>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</si>
  <si>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</si>
  <si>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</si>
  <si>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</si>
  <si>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</si>
  <si>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</si>
  <si>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</si>
  <si>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</si>
  <si>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</si>
  <si>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</si>
  <si>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</si>
  <si>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</si>
  <si>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</si>
  <si>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</si>
  <si>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</si>
  <si>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</si>
  <si>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</si>
  <si>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</si>
  <si>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</si>
  <si>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</si>
  <si>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</si>
  <si>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</si>
  <si>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</si>
  <si>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</si>
  <si>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</si>
  <si>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</si>
  <si>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</si>
  <si>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</si>
  <si>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</si>
  <si>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</si>
  <si>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</si>
  <si>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</si>
  <si>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</si>
  <si>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</si>
  <si>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</si>
  <si>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</si>
  <si>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</si>
  <si>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</si>
  <si>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</si>
  <si>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</si>
  <si>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</si>
  <si>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</si>
  <si>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</si>
  <si>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</si>
  <si>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</si>
  <si>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</si>
  <si>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</si>
  <si>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</si>
  <si>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</si>
  <si>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</si>
  <si>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</si>
  <si>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</si>
  <si>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</si>
  <si>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</si>
  <si>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</si>
  <si>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</si>
  <si>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</si>
  <si>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</si>
  <si>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</si>
  <si>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</si>
  <si>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</si>
  <si>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</si>
  <si>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</si>
  <si>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</si>
  <si>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</si>
  <si>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</si>
  <si>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</si>
  <si>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</si>
  <si>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</si>
  <si>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</si>
  <si>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</si>
  <si>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</si>
  <si>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</si>
  <si>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</si>
  <si>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</si>
  <si>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</si>
  <si>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</si>
  <si>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</si>
  <si>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</si>
  <si>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</si>
  <si>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</si>
  <si>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</si>
  <si>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</si>
  <si>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</si>
  <si>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</si>
  <si>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</si>
  <si>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</si>
  <si>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</si>
  <si>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</si>
  <si>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</si>
  <si>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</si>
  <si>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</si>
  <si>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</si>
  <si>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</si>
  <si>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</si>
  <si>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</si>
  <si>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</si>
  <si>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</si>
  <si>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</si>
  <si>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</si>
  <si>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</si>
  <si>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</si>
  <si>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</si>
  <si>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</si>
  <si>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</si>
  <si>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</si>
  <si>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</si>
  <si>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</si>
  <si>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</si>
  <si>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</si>
  <si>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</si>
  <si>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</si>
  <si>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</si>
  <si>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</si>
  <si>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</si>
  <si>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</si>
  <si>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</si>
  <si>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</si>
  <si>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</si>
  <si>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</si>
  <si>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</si>
  <si>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</si>
  <si>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</si>
  <si>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</si>
  <si>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</si>
  <si>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</si>
  <si>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</si>
  <si>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</si>
  <si>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</si>
  <si>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</si>
  <si>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</si>
  <si>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</si>
  <si>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</si>
  <si>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</si>
  <si>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</si>
  <si>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</si>
  <si>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</si>
  <si>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</si>
  <si>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</si>
  <si>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</si>
  <si>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</si>
  <si>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</si>
  <si>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</si>
  <si>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</si>
  <si>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</si>
  <si>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</si>
  <si>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</si>
  <si>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</si>
  <si>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</si>
  <si>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</si>
  <si>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</si>
  <si>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</si>
  <si>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</si>
  <si>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</si>
  <si>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</si>
  <si>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</si>
  <si>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</si>
  <si>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</si>
  <si>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</si>
  <si>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</si>
  <si>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</si>
  <si>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</si>
  <si>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</si>
  <si>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</si>
  <si>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</si>
  <si>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</si>
  <si>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</si>
  <si>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</si>
  <si>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</si>
  <si>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</si>
  <si>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</si>
  <si>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</si>
  <si>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</si>
  <si>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</si>
  <si>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</si>
  <si>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</si>
  <si>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</si>
  <si>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</si>
  <si>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</si>
  <si>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</si>
  <si>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</si>
  <si>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</si>
  <si>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</si>
  <si>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</si>
  <si>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</si>
  <si>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</si>
  <si>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</si>
  <si>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</si>
  <si>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</si>
  <si>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</si>
  <si>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</si>
  <si>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</si>
  <si>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</si>
  <si>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</si>
  <si>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</si>
  <si>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</si>
  <si>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</si>
  <si>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</si>
  <si>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</si>
  <si>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</si>
  <si>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</si>
  <si>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</si>
  <si>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</si>
  <si>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</si>
  <si>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</si>
  <si>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</si>
  <si>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</si>
  <si>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</si>
  <si>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</si>
  <si>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</si>
  <si>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</si>
  <si>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</si>
  <si>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</si>
  <si>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</si>
  <si>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</si>
  <si>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</si>
  <si>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</si>
  <si>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</si>
  <si>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</si>
  <si>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</si>
  <si>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</si>
  <si>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</si>
  <si>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</si>
  <si>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</si>
  <si>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</si>
  <si>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</si>
  <si>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</si>
  <si>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</si>
  <si>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</si>
  <si>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</si>
  <si>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</si>
  <si>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</si>
  <si>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</si>
  <si>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</si>
  <si>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</si>
  <si>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</si>
  <si>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</si>
  <si>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</si>
  <si>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</si>
  <si>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</si>
  <si>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</si>
  <si>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</si>
  <si>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</si>
  <si>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</si>
  <si>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</si>
  <si>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</si>
  <si>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</si>
  <si>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</si>
  <si>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</si>
  <si>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</si>
  <si>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</si>
  <si>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</si>
  <si>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</si>
  <si>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</si>
  <si>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</si>
  <si>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</si>
  <si>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</si>
  <si>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</si>
  <si>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</si>
  <si>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</si>
  <si>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</si>
  <si>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</si>
  <si>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</si>
  <si>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</si>
  <si>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</si>
  <si>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</si>
  <si>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</si>
  <si>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</si>
  <si>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</si>
  <si>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</si>
  <si>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</si>
  <si>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</si>
  <si>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</si>
  <si>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</si>
  <si>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</si>
  <si>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</si>
  <si>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</si>
  <si>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</si>
  <si>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</si>
  <si>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</si>
  <si>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</si>
  <si>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</si>
  <si>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</si>
  <si>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</si>
  <si>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</si>
  <si>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</si>
  <si>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</si>
  <si>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</si>
  <si>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</si>
  <si>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</si>
  <si>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</si>
  <si>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</si>
  <si>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</si>
  <si>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</si>
  <si>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</si>
  <si>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</si>
  <si>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</si>
  <si>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</si>
  <si>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</si>
  <si>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</si>
  <si>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</si>
  <si>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</si>
  <si>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</si>
  <si>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</si>
  <si>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</si>
  <si>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</si>
  <si>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</si>
  <si>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</si>
  <si>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</si>
  <si>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</si>
  <si>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</si>
  <si>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</si>
  <si>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</si>
  <si>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</si>
  <si>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</si>
  <si>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</si>
  <si>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</si>
  <si>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</si>
  <si>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</si>
  <si>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</si>
  <si>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</si>
  <si>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</si>
  <si>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</si>
  <si>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</si>
  <si>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</si>
  <si>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</si>
  <si>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</si>
  <si>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</si>
  <si>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</si>
  <si>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</si>
  <si>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</si>
  <si>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</si>
  <si>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</si>
  <si>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</si>
  <si>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</si>
  <si>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</si>
  <si>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</si>
  <si>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</si>
  <si>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</si>
  <si>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</si>
  <si>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</si>
  <si>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</si>
  <si>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</si>
  <si>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</si>
  <si>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</si>
  <si>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</si>
  <si>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</si>
  <si>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</si>
  <si>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</si>
  <si>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</si>
  <si>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</si>
  <si>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</si>
  <si>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</si>
  <si>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</si>
  <si>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</si>
  <si>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</si>
  <si>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</si>
  <si>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</si>
  <si>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</si>
  <si>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</si>
  <si>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</si>
  <si>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</si>
  <si>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</si>
  <si>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</si>
  <si>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</si>
  <si>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</si>
  <si>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</si>
  <si>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</si>
  <si>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</si>
  <si>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</si>
  <si>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</si>
  <si>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</si>
  <si>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</si>
  <si>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</si>
  <si>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</si>
  <si>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</si>
  <si>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</si>
  <si>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</si>
  <si>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</si>
  <si>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</si>
  <si>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</si>
  <si>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</si>
  <si>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</si>
  <si>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</si>
  <si>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</si>
  <si>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</si>
  <si>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</si>
  <si>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</si>
  <si>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</si>
  <si>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</si>
  <si>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</si>
  <si>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</si>
  <si>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</si>
  <si>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</si>
  <si>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</si>
  <si>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</si>
  <si>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</si>
  <si>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</si>
  <si>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</si>
  <si>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</si>
  <si>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</si>
  <si>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</si>
  <si>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</si>
  <si>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</si>
  <si>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</si>
  <si>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</si>
  <si>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</si>
  <si>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</si>
  <si>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</si>
  <si>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</si>
  <si>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</si>
  <si>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</si>
  <si>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</si>
  <si>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</si>
  <si>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</si>
  <si>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</si>
  <si>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</si>
  <si>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</si>
  <si>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</si>
  <si>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</si>
  <si>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</si>
  <si>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</si>
  <si>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</si>
  <si>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</si>
  <si>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</si>
  <si>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</si>
  <si>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</si>
  <si>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</si>
  <si>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</si>
  <si>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</si>
  <si>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</si>
  <si>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</si>
  <si>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</si>
  <si>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</si>
  <si>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</si>
  <si>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</si>
  <si>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</si>
  <si>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</si>
  <si>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</si>
  <si>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</si>
  <si>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</si>
  <si>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</si>
  <si>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</si>
  <si>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</si>
  <si>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</si>
  <si>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</si>
  <si>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</si>
  <si>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</si>
  <si>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</si>
  <si>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</si>
  <si>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</si>
  <si>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</si>
  <si>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</si>
  <si>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</si>
  <si>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</si>
  <si>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</si>
  <si>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</si>
  <si>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</si>
  <si>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</si>
  <si>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</si>
  <si>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</si>
  <si>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</si>
  <si>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</si>
  <si>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</si>
  <si>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</si>
  <si>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</si>
  <si>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</si>
  <si>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</si>
  <si>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</si>
  <si>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</si>
  <si>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</si>
  <si>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</si>
  <si>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</si>
  <si>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</si>
  <si>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</si>
  <si>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</si>
  <si>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</si>
  <si>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</si>
  <si>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</si>
  <si>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</si>
  <si>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</si>
  <si>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</si>
  <si>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</si>
  <si>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</si>
  <si>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</si>
  <si>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</si>
  <si>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</si>
  <si>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</si>
  <si>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</si>
  <si>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</si>
  <si>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</si>
  <si>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</si>
  <si>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</si>
  <si>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</si>
  <si>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</si>
  <si>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</si>
  <si>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</si>
  <si>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</si>
  <si>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</si>
  <si>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</si>
  <si>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</si>
  <si>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</si>
  <si>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</si>
  <si>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</si>
  <si>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</si>
  <si>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</si>
  <si>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</si>
  <si>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</si>
  <si>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</si>
  <si>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</si>
  <si>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</si>
  <si>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</si>
  <si>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</si>
  <si>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</si>
  <si>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</si>
  <si>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</si>
  <si>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</si>
  <si>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</si>
  <si>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</si>
  <si>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</si>
  <si>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</si>
  <si>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</si>
  <si>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</si>
  <si>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</si>
  <si>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</si>
  <si>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</si>
  <si>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</si>
  <si>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</si>
  <si>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</si>
  <si>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</si>
  <si>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</si>
  <si>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</si>
  <si>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</si>
  <si>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</si>
  <si>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</si>
  <si>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</si>
  <si>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</si>
  <si>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</si>
  <si>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</si>
  <si>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</si>
  <si>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</si>
  <si>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</si>
  <si>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</si>
  <si>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</si>
  <si>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</si>
  <si>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</si>
  <si>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</si>
  <si>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</si>
  <si>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</si>
  <si>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</si>
  <si>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</si>
  <si>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</si>
  <si>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</si>
  <si>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</si>
  <si>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</si>
  <si>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</si>
  <si>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</si>
  <si>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</si>
  <si>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</si>
  <si>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</si>
  <si>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</si>
  <si>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</si>
  <si>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</si>
  <si>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</si>
  <si>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</si>
  <si>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</si>
  <si>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</si>
  <si>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</si>
  <si>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</si>
  <si>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</si>
  <si>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</si>
  <si>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</si>
  <si>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</si>
  <si>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</si>
  <si>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</si>
  <si>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</si>
  <si>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</si>
  <si>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</si>
  <si>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</si>
  <si>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</si>
  <si>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</si>
  <si>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</si>
  <si>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</si>
  <si>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</si>
  <si>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</si>
  <si>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</si>
  <si>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</si>
  <si>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</si>
  <si>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</si>
  <si>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</si>
  <si>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</si>
  <si>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</si>
  <si>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</si>
  <si>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</si>
  <si>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</si>
  <si>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</si>
  <si>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</si>
  <si>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</si>
  <si>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</si>
  <si>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</si>
  <si>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</si>
  <si>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</si>
  <si>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</si>
  <si>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</si>
  <si>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</si>
  <si>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</si>
  <si>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</si>
  <si>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</si>
  <si>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</si>
  <si>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</si>
  <si>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</si>
  <si>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</si>
  <si>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</si>
  <si>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</si>
  <si>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</si>
  <si>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</si>
  <si>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</si>
  <si>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</si>
  <si>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</si>
  <si>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</si>
  <si>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</si>
  <si>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</si>
  <si>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</si>
  <si>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</si>
  <si>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</si>
  <si>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</si>
  <si>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</si>
  <si>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</si>
  <si>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</si>
  <si>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</si>
  <si>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</si>
  <si>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</si>
  <si>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</si>
  <si>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</si>
  <si>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</si>
  <si>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</si>
  <si>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</si>
  <si>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</si>
  <si>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</si>
  <si>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</si>
  <si>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</si>
  <si>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</si>
  <si>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</si>
  <si>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</si>
  <si>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</si>
  <si>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</si>
  <si>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</si>
  <si>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</si>
  <si>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</si>
  <si>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</si>
  <si>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</si>
  <si>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</si>
  <si>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</si>
  <si>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</si>
  <si>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</si>
  <si>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</si>
  <si>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</si>
  <si>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</si>
  <si>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</si>
  <si>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</si>
  <si>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</si>
  <si>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</si>
  <si>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</si>
  <si>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</si>
  <si>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</si>
  <si>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</si>
  <si>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</si>
  <si>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</si>
  <si>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</si>
  <si>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</si>
  <si>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</si>
  <si>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</si>
  <si>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</si>
  <si>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</si>
  <si>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</si>
  <si>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</si>
  <si>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</si>
  <si>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</si>
  <si>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</si>
  <si>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</si>
  <si>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</si>
  <si>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</si>
  <si>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</si>
  <si>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</si>
  <si>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</si>
  <si>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</si>
  <si>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</si>
  <si>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</si>
  <si>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</si>
  <si>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</si>
  <si>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</si>
  <si>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</si>
  <si>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</si>
  <si>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</si>
  <si>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</si>
  <si>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</si>
  <si>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</si>
  <si>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</si>
  <si>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</si>
  <si>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</si>
  <si>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</si>
  <si>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</si>
  <si>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</si>
  <si>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</si>
  <si>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</si>
  <si>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</si>
  <si>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</si>
  <si>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</si>
  <si>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</si>
  <si>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</si>
  <si>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</si>
  <si>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</si>
  <si>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</si>
  <si>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</si>
  <si>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</si>
  <si>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</si>
  <si>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</si>
  <si>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</si>
  <si>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</si>
  <si>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</si>
  <si>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</si>
  <si>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</si>
  <si>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</si>
  <si>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</si>
  <si>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</si>
  <si>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</si>
  <si>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</si>
  <si>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</si>
  <si>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</si>
  <si>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</si>
  <si>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</si>
  <si>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</si>
  <si>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</si>
  <si>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</si>
  <si>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</si>
  <si>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</si>
  <si>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</si>
  <si>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</si>
  <si>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</si>
  <si>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</si>
  <si>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</si>
  <si>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</si>
  <si>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</si>
  <si>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</si>
  <si>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</si>
  <si>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</si>
  <si>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</si>
  <si>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</si>
  <si>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</si>
  <si>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</si>
  <si>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</si>
  <si>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</si>
  <si>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</si>
  <si>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</si>
  <si>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</si>
  <si>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</si>
  <si>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</si>
  <si>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</si>
  <si>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</si>
  <si>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</si>
  <si>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</si>
  <si>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</si>
  <si>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</si>
  <si>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</si>
  <si>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</si>
  <si>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</si>
  <si>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</si>
  <si>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</si>
  <si>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</si>
  <si>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</si>
  <si>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</si>
  <si>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</si>
  <si>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</si>
  <si>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</si>
  <si>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</si>
  <si>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</si>
  <si>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</si>
  <si>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</si>
  <si>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</si>
  <si>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</si>
  <si>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</si>
  <si>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</si>
  <si>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</si>
  <si>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</si>
  <si>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</si>
  <si>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</si>
  <si>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</si>
  <si>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</si>
  <si>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</si>
  <si>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</si>
  <si>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</si>
  <si>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</si>
  <si>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</si>
  <si>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</si>
  <si>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</si>
  <si>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</si>
  <si>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</si>
  <si>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</si>
  <si>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</si>
  <si>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</si>
  <si>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</si>
  <si>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</si>
  <si>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</si>
  <si>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</si>
  <si>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</si>
  <si>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</si>
  <si>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</si>
  <si>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</si>
  <si>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</si>
  <si>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</si>
  <si>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</si>
  <si>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</si>
  <si>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</si>
  <si>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</si>
  <si>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</si>
  <si>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</si>
  <si>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</si>
  <si>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</si>
  <si>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</si>
  <si>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</si>
  <si>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</si>
  <si>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</si>
  <si>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</si>
  <si>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</si>
  <si>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</si>
  <si>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</si>
  <si>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</si>
  <si>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</si>
  <si>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</si>
  <si>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</si>
  <si>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</si>
  <si>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</si>
  <si>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</si>
  <si>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</si>
  <si>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</si>
  <si>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</si>
  <si>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</si>
  <si>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</si>
  <si>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</si>
  <si>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</si>
  <si>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</si>
  <si>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</si>
  <si>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</si>
  <si>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</si>
  <si>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</si>
  <si>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</si>
  <si>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</si>
  <si>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</si>
  <si>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</si>
  <si>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</si>
  <si>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</si>
  <si>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</si>
  <si>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</si>
  <si>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</si>
  <si>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</si>
  <si>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</si>
  <si>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</si>
  <si>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</si>
  <si>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</si>
  <si>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</si>
  <si>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</si>
  <si>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</si>
  <si>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</si>
  <si>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</si>
  <si>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</si>
  <si>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</si>
  <si>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</si>
  <si>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</si>
  <si>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</si>
  <si>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</si>
  <si>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</si>
  <si>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</si>
  <si>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</si>
  <si>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</si>
  <si>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</si>
  <si>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</si>
  <si>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</si>
  <si>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</si>
  <si>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</si>
  <si>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</si>
  <si>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</si>
  <si>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</si>
  <si>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</si>
  <si>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</si>
  <si>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</si>
  <si>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</si>
  <si>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</si>
  <si>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</si>
  <si>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</si>
  <si>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</si>
  <si>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</si>
  <si>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</si>
  <si>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</si>
  <si>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</si>
  <si>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</si>
  <si>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</si>
  <si>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</si>
  <si>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</si>
  <si>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</si>
  <si>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</si>
  <si>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</si>
  <si>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</si>
  <si>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</si>
  <si>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</si>
  <si>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</si>
  <si>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</si>
  <si>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</si>
  <si>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</si>
  <si>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</si>
  <si>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</si>
  <si>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</si>
  <si>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</si>
  <si>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</si>
  <si>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</si>
  <si>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</si>
  <si>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</si>
  <si>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</si>
  <si>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</si>
  <si>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</si>
  <si>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</si>
  <si>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</si>
  <si>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</si>
  <si>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</si>
  <si>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</si>
  <si>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</si>
  <si>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</si>
  <si>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</si>
  <si>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</si>
  <si>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</si>
  <si>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</si>
  <si>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</si>
  <si>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</si>
  <si>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</si>
  <si>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</si>
  <si>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</si>
  <si>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</si>
  <si>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</si>
  <si>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</si>
  <si>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</si>
  <si>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</si>
  <si>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</si>
  <si>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</si>
  <si>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</si>
  <si>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</si>
  <si>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</si>
  <si>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</si>
  <si>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</si>
  <si>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</si>
  <si>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</si>
  <si>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</si>
  <si>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</si>
  <si>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</si>
  <si>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</si>
  <si>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</si>
  <si>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</si>
  <si>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</si>
  <si>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</si>
  <si>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</si>
  <si>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</si>
  <si>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</si>
  <si>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</si>
  <si>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</si>
  <si>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</si>
  <si>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</si>
  <si>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</si>
  <si>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</si>
  <si>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</si>
  <si>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</si>
  <si>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</si>
  <si>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</si>
  <si>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</si>
  <si>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</si>
  <si>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</si>
  <si>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</si>
  <si>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</si>
  <si>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</si>
  <si>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</si>
  <si>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</si>
  <si>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</si>
  <si>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</si>
  <si>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</si>
  <si>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</si>
  <si>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</si>
  <si>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</si>
  <si>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</si>
  <si>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</si>
  <si>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</si>
  <si>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</si>
  <si>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</si>
  <si>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</si>
  <si>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</si>
  <si>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</si>
  <si>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</si>
  <si>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</si>
  <si>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</si>
  <si>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</si>
  <si>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</si>
  <si>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</si>
  <si>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</si>
  <si>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</si>
  <si>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</si>
  <si>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</si>
  <si>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</si>
  <si>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</si>
  <si>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</si>
  <si>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</si>
  <si>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</si>
  <si>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</si>
  <si>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</si>
  <si>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</si>
  <si>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</si>
  <si>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</si>
  <si>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</si>
  <si>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</si>
  <si>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</si>
  <si>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</si>
  <si>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</si>
  <si>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</si>
  <si>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</si>
  <si>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</si>
  <si>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</si>
  <si>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</si>
  <si>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</si>
  <si>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</si>
  <si>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</si>
  <si>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</si>
  <si>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</si>
  <si>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</si>
  <si>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</si>
  <si>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</si>
  <si>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</si>
  <si>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</si>
  <si>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</si>
  <si>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</si>
  <si>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</si>
  <si>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</si>
  <si>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</si>
  <si>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</si>
  <si>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</si>
  <si>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</si>
  <si>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</si>
  <si>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</si>
  <si>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</si>
  <si>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</si>
  <si>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</si>
  <si>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</si>
  <si>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</si>
  <si>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</si>
  <si>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</si>
  <si>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</si>
  <si>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</si>
  <si>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</si>
  <si>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</si>
  <si>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</si>
  <si>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</si>
  <si>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</si>
  <si>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</si>
  <si>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</si>
  <si>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</si>
  <si>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</si>
  <si>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</si>
  <si>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</si>
  <si>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</si>
  <si>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</si>
  <si>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</si>
  <si>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</si>
  <si>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</si>
  <si>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</si>
  <si>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</si>
  <si>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</si>
  <si>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</si>
  <si>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</si>
  <si>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</si>
  <si>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</si>
  <si>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</si>
  <si>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</si>
  <si>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</si>
  <si>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</si>
  <si>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</si>
  <si>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</si>
  <si>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</si>
  <si>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</si>
  <si>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</si>
  <si>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</si>
  <si>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</si>
  <si>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</si>
  <si>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</si>
  <si>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</si>
  <si>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</si>
  <si>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</si>
  <si>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</si>
  <si>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</si>
  <si>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</si>
  <si>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</si>
  <si>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</si>
  <si>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</si>
  <si>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</si>
  <si>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</si>
  <si>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</si>
  <si>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</si>
  <si>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</si>
  <si>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</si>
  <si>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</si>
  <si>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</si>
  <si>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</si>
  <si>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</si>
  <si>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</si>
  <si>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</si>
  <si>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</si>
  <si>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</si>
  <si>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</si>
  <si>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</si>
  <si>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</si>
  <si>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</si>
  <si>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</si>
  <si>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</si>
  <si>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</si>
  <si>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</si>
  <si>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</si>
  <si>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</si>
  <si>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</si>
  <si>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</si>
  <si>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</si>
  <si>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</si>
  <si>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</si>
  <si>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</si>
  <si>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</si>
  <si>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</si>
  <si>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</si>
  <si>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</si>
  <si>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</si>
  <si>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</si>
  <si>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</si>
  <si>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</si>
  <si>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</si>
  <si>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</si>
  <si>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</si>
  <si>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</si>
  <si>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</si>
  <si>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</si>
  <si>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</si>
  <si>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</si>
  <si>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</si>
  <si>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</si>
  <si>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</si>
  <si>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</si>
  <si>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</si>
  <si>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</si>
  <si>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</si>
  <si>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</si>
  <si>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</si>
  <si>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</si>
  <si>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</si>
  <si>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</si>
  <si>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</si>
  <si>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</si>
  <si>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</si>
  <si>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</si>
  <si>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</si>
  <si>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</si>
  <si>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</si>
  <si>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</si>
  <si>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</si>
  <si>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</si>
  <si>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</si>
  <si>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</si>
  <si>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</si>
  <si>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</si>
  <si>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</si>
  <si>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</si>
  <si>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</si>
  <si>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</si>
  <si>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</si>
  <si>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</si>
  <si>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</si>
  <si>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</si>
  <si>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</si>
  <si>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</si>
  <si>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</si>
  <si>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</si>
  <si>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</si>
  <si>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</si>
  <si>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</si>
  <si>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</si>
  <si>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</si>
  <si>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</si>
  <si>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</si>
  <si>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</si>
  <si>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</si>
  <si>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</si>
  <si>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</si>
  <si>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</si>
  <si>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</si>
  <si>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</si>
  <si>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</si>
  <si>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</si>
  <si>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</si>
  <si>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</si>
  <si>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</si>
  <si>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</si>
  <si>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</si>
  <si>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</si>
  <si>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</si>
  <si>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</si>
  <si>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</si>
  <si>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</si>
  <si>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</si>
  <si>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</si>
  <si>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</si>
  <si>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</si>
  <si>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</si>
  <si>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</si>
  <si>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</si>
  <si>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</si>
  <si>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</si>
  <si>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</si>
  <si>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</si>
  <si>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</si>
  <si>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</si>
  <si>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</si>
  <si>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</si>
  <si>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</si>
  <si>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</si>
  <si>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</si>
  <si>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</si>
  <si>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</si>
  <si>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</si>
  <si>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</si>
  <si>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</si>
  <si>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</si>
  <si>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</si>
  <si>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</si>
  <si>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</si>
  <si>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</si>
  <si>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</si>
  <si>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</si>
  <si>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</si>
  <si>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</si>
  <si>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</si>
  <si>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</si>
  <si>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</si>
  <si>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</si>
  <si>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</si>
  <si>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</si>
  <si>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</si>
  <si>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</si>
  <si>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</si>
  <si>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</si>
  <si>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</si>
  <si>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</si>
  <si>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</si>
  <si>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</si>
  <si>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</si>
  <si>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</si>
  <si>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</si>
  <si>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</si>
  <si>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</si>
  <si>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</si>
  <si>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</si>
  <si>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</si>
  <si>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</si>
  <si>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</si>
  <si>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</si>
  <si>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</si>
  <si>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</si>
  <si>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</si>
  <si>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</si>
  <si>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</si>
  <si>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</si>
  <si>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</si>
  <si>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</si>
  <si>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</si>
  <si>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</si>
  <si>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</si>
  <si>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</si>
  <si>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</si>
  <si>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</si>
  <si>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</si>
  <si>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</si>
  <si>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</si>
  <si>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</si>
  <si>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</si>
  <si>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</si>
  <si>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</si>
  <si>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</si>
  <si>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</si>
  <si>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</si>
  <si>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</si>
  <si>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</si>
  <si>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</si>
  <si>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</si>
  <si>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</si>
  <si>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</si>
  <si>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</si>
  <si>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</si>
  <si>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</si>
  <si>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</si>
  <si>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</si>
  <si>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</si>
  <si>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</si>
  <si>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</si>
  <si>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</si>
  <si>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</si>
  <si>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</si>
  <si>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</si>
  <si>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</si>
  <si>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</si>
  <si>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</si>
  <si>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</si>
  <si>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</si>
  <si>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</si>
  <si>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</si>
  <si>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</si>
  <si>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</si>
  <si>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</si>
  <si>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</si>
  <si>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</si>
  <si>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</si>
  <si>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</si>
  <si>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</si>
  <si>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</si>
  <si>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</si>
  <si>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</si>
  <si>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</si>
  <si>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</si>
  <si>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</si>
  <si>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</si>
  <si>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</si>
  <si>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</si>
  <si>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</si>
  <si>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</si>
  <si>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</si>
  <si>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</si>
  <si>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</si>
  <si>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</si>
  <si>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</si>
  <si>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</si>
  <si>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</si>
  <si>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</si>
  <si>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</si>
  <si>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</si>
  <si>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</si>
  <si>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</si>
  <si>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</si>
  <si>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</si>
  <si>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</si>
  <si>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</si>
  <si>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</si>
  <si>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</si>
  <si>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</si>
  <si>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</si>
  <si>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</si>
  <si>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</si>
  <si>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</si>
  <si>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</si>
  <si>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</si>
  <si>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</si>
  <si>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</si>
  <si>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</si>
  <si>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</si>
  <si>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</si>
  <si>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</si>
  <si>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</si>
  <si>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</si>
  <si>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</si>
  <si>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</si>
  <si>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</si>
  <si>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</si>
  <si>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</si>
  <si>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</si>
  <si>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</si>
  <si>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</si>
  <si>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</si>
  <si>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</si>
  <si>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</si>
  <si>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</si>
  <si>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</si>
  <si>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</si>
  <si>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</si>
  <si>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</si>
  <si>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</si>
  <si>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</si>
  <si>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</si>
  <si>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</si>
  <si>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</si>
  <si>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</si>
  <si>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</si>
  <si>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</si>
  <si>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</si>
  <si>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</si>
  <si>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</si>
  <si>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</si>
  <si>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</si>
  <si>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</si>
  <si>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</si>
  <si>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</si>
  <si>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</si>
  <si>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</si>
  <si>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</si>
  <si>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</si>
  <si>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</si>
  <si>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</si>
  <si>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</si>
  <si>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</si>
  <si>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</si>
  <si>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</si>
  <si>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</si>
  <si>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</si>
  <si>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</si>
  <si>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</si>
  <si>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</si>
  <si>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</si>
  <si>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</si>
  <si>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</si>
  <si>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</si>
  <si>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</si>
  <si>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</si>
  <si>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</si>
  <si>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</si>
  <si>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</si>
  <si>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</si>
  <si>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</si>
  <si>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</si>
  <si>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</si>
  <si>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</si>
  <si>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</si>
  <si>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</si>
  <si>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</si>
  <si>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</si>
  <si>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</si>
  <si>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</si>
  <si>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</si>
  <si>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</si>
  <si>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</si>
  <si>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</si>
  <si>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</si>
  <si>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</si>
  <si>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</si>
  <si>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</si>
  <si>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</si>
  <si>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</si>
  <si>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</si>
  <si>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</si>
  <si>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</si>
  <si>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</si>
  <si>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</si>
  <si>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</si>
  <si>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</si>
  <si>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</si>
  <si>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</si>
  <si>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</si>
  <si>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</si>
  <si>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</si>
  <si>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</si>
  <si>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</si>
  <si>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</si>
  <si>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</si>
  <si>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</si>
  <si>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</si>
  <si>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</si>
  <si>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</si>
  <si>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</si>
  <si>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</si>
  <si>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</si>
  <si>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</si>
  <si>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</si>
  <si>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</si>
  <si>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</si>
  <si>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</si>
  <si>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</si>
  <si>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</si>
  <si>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</si>
  <si>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</si>
  <si>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</si>
  <si>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</si>
  <si>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</si>
  <si>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</si>
  <si>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</si>
  <si>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</si>
  <si>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</si>
  <si>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</si>
  <si>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</si>
  <si>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</si>
  <si>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</si>
  <si>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</si>
  <si>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</si>
  <si>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</si>
  <si>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</si>
  <si>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</si>
  <si>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</si>
  <si>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</si>
  <si>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</si>
  <si>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</si>
  <si>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</si>
  <si>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</si>
  <si>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</si>
  <si>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</si>
  <si>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</si>
  <si>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</si>
  <si>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</si>
  <si>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</si>
  <si>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</si>
  <si>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</si>
  <si>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</si>
  <si>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</si>
  <si>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</si>
  <si>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</si>
  <si>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</si>
  <si>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</si>
  <si>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</si>
  <si>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</si>
  <si>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</si>
  <si>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</si>
  <si>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</si>
  <si>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</si>
  <si>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</si>
  <si>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</si>
  <si>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</si>
  <si>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</si>
  <si>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</si>
  <si>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</si>
  <si>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</si>
  <si>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</si>
  <si>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</si>
  <si>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</si>
  <si>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</si>
  <si>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</si>
  <si>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</si>
  <si>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</si>
  <si>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</si>
  <si>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</si>
  <si>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</si>
  <si>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</si>
  <si>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</si>
  <si>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</si>
  <si>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</si>
  <si>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</si>
  <si>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</si>
  <si>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</si>
  <si>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</si>
  <si>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</si>
  <si>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</si>
  <si>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</si>
  <si>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</si>
  <si>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</si>
  <si>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</si>
  <si>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</si>
  <si>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</si>
  <si>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</si>
  <si>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</si>
  <si>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</si>
  <si>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</si>
  <si>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</si>
  <si>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</si>
  <si>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</si>
  <si>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</si>
  <si>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</si>
  <si>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</si>
  <si>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</si>
  <si>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</si>
  <si>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</si>
  <si>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</si>
  <si>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</si>
  <si>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</si>
  <si>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</si>
  <si>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</si>
  <si>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</si>
  <si>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</si>
  <si>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</si>
  <si>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</si>
  <si>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</si>
  <si>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</si>
  <si>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</si>
  <si>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</si>
  <si>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</si>
  <si>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</si>
  <si>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</si>
  <si>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</si>
  <si>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</si>
  <si>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</si>
  <si>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</si>
  <si>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</si>
  <si>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</si>
  <si>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</si>
  <si>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</si>
  <si>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</si>
  <si>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</si>
  <si>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</si>
  <si>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</si>
  <si>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</si>
  <si>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</si>
  <si>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</si>
  <si>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</si>
  <si>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</si>
  <si>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</si>
  <si>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</si>
  <si>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</si>
  <si>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</si>
  <si>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</si>
  <si>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</si>
  <si>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</si>
  <si>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</si>
  <si>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</si>
  <si>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</si>
  <si>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</si>
  <si>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</si>
  <si>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</si>
  <si>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</si>
  <si>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</si>
  <si>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</si>
  <si>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</si>
  <si>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</si>
  <si>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</si>
  <si>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</si>
  <si>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</si>
  <si>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</si>
  <si>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</si>
  <si>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</si>
  <si>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</si>
  <si>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</si>
  <si>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</si>
  <si>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</si>
  <si>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</si>
  <si>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</si>
  <si>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</si>
  <si>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</si>
  <si>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</si>
  <si>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</si>
  <si>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</si>
  <si>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</si>
  <si>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</si>
  <si>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</si>
  <si>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</si>
  <si>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</si>
  <si>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</si>
  <si>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</si>
  <si>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</si>
  <si>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</si>
  <si>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</si>
  <si>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</si>
  <si>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</si>
  <si>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</si>
  <si>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</si>
  <si>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</si>
  <si>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</si>
  <si>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</si>
  <si>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</si>
  <si>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</si>
  <si>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</si>
  <si>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</si>
  <si>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</si>
  <si>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</si>
  <si>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</si>
  <si>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</si>
  <si>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</si>
  <si>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</si>
  <si>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</si>
  <si>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</si>
  <si>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</si>
  <si>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</si>
  <si>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</si>
  <si>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</si>
  <si>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</si>
  <si>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</si>
  <si>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</si>
  <si>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</si>
  <si>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</si>
  <si>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</si>
  <si>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</si>
  <si>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</si>
  <si>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</si>
  <si>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</si>
  <si>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</si>
  <si>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</si>
  <si>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</si>
  <si>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</si>
  <si>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</si>
  <si>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</si>
  <si>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</si>
  <si>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</si>
  <si>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</si>
  <si>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</si>
  <si>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</si>
  <si>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</si>
  <si>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</si>
  <si>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</si>
  <si>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</si>
  <si>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</si>
  <si>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</si>
  <si>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</si>
  <si>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</si>
  <si>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</si>
  <si>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</si>
  <si>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</si>
  <si>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</si>
  <si>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</si>
  <si>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</si>
  <si>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</si>
  <si>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</si>
  <si>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</si>
  <si>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</si>
  <si>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</si>
  <si>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</si>
  <si>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</si>
  <si>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</si>
  <si>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</si>
  <si>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</si>
  <si>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</si>
  <si>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</si>
  <si>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</si>
  <si>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</si>
  <si>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</si>
  <si>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</si>
  <si>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</si>
  <si>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</si>
  <si>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</si>
  <si>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</si>
  <si>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</si>
  <si>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</si>
  <si>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</si>
  <si>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</si>
  <si>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</si>
  <si>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</si>
  <si>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</si>
  <si>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</si>
  <si>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</si>
  <si>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</si>
  <si>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</si>
  <si>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</si>
  <si>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</si>
  <si>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</si>
  <si>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</si>
  <si>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</si>
  <si>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</si>
  <si>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</si>
  <si>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</si>
  <si>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</si>
  <si>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</si>
  <si>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</si>
  <si>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</si>
  <si>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</si>
  <si>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</si>
  <si>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</si>
  <si>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</si>
  <si>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</si>
  <si>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</si>
  <si>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</si>
  <si>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</si>
  <si>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</si>
  <si>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</si>
  <si>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</si>
  <si>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</si>
  <si>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</si>
  <si>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</si>
  <si>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</si>
  <si>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</si>
  <si>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</si>
  <si>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</si>
  <si>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</si>
  <si>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</si>
  <si>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</si>
  <si>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</si>
  <si>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</si>
  <si>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</si>
  <si>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</si>
  <si>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</si>
  <si>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</si>
  <si>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</si>
  <si>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</si>
  <si>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</si>
  <si>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</si>
  <si>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</si>
  <si>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</si>
  <si>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</si>
  <si>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</si>
  <si>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</si>
  <si>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</si>
  <si>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</si>
  <si>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</si>
  <si>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</si>
  <si>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</si>
  <si>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</si>
  <si>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</si>
  <si>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</si>
  <si>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</si>
  <si>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</si>
  <si>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</si>
  <si>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</si>
  <si>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</si>
  <si>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</si>
  <si>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</si>
  <si>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</si>
  <si>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</si>
  <si>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</si>
  <si>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</si>
  <si>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</si>
  <si>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</si>
  <si>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</si>
  <si>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</si>
  <si>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</si>
  <si>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</si>
  <si>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</si>
  <si>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</si>
  <si>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</si>
  <si>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</si>
  <si>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</si>
  <si>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</si>
  <si>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</si>
  <si>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</si>
  <si>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</si>
  <si>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</si>
  <si>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</si>
  <si>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</si>
  <si>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</si>
  <si>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</si>
  <si>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</si>
  <si>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</si>
  <si>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</si>
  <si>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</si>
  <si>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</si>
  <si>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</si>
  <si>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</si>
  <si>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</si>
  <si>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</si>
  <si>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</si>
  <si>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</si>
  <si>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</si>
  <si>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</si>
  <si>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</si>
  <si>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</si>
  <si>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</si>
  <si>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</si>
  <si>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</si>
  <si>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</si>
  <si>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</si>
  <si>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</si>
  <si>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</si>
  <si>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</si>
  <si>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</si>
  <si>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</si>
  <si>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</si>
  <si>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</si>
  <si>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</si>
  <si>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</si>
  <si>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</si>
  <si>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</si>
  <si>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</si>
  <si>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</si>
  <si>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</si>
  <si>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</si>
  <si>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</si>
  <si>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</si>
  <si>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</si>
  <si>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</si>
  <si>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</si>
  <si>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</si>
  <si>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</si>
  <si>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</si>
  <si>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</si>
  <si>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</si>
  <si>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</si>
  <si>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</si>
  <si>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</si>
  <si>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</si>
  <si>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</si>
  <si>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</si>
  <si>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</si>
  <si>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</si>
  <si>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</si>
  <si>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</si>
  <si>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</si>
  <si>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</si>
  <si>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</si>
  <si>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</si>
  <si>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</si>
  <si>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</si>
  <si>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</si>
  <si>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</si>
  <si>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</si>
  <si>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</si>
  <si>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</si>
  <si>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</si>
  <si>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</si>
  <si>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</si>
  <si>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</si>
  <si>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</si>
  <si>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</si>
  <si>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</si>
  <si>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</si>
  <si>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</si>
  <si>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</si>
  <si>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</si>
  <si>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</si>
  <si>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</si>
  <si>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</si>
  <si>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</si>
  <si>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</si>
  <si>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</si>
  <si>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</si>
  <si>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</si>
  <si>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</si>
  <si>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</si>
  <si>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</si>
  <si>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</si>
  <si>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</si>
  <si>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</si>
  <si>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</si>
  <si>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</si>
  <si>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</si>
  <si>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</si>
  <si>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</si>
  <si>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</si>
  <si>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</si>
  <si>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</si>
  <si>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</si>
  <si>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</si>
  <si>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</si>
  <si>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</si>
  <si>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</si>
  <si>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</si>
  <si>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</si>
  <si>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</si>
  <si>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</si>
  <si>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</si>
  <si>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</si>
  <si>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</si>
  <si>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</si>
  <si>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</si>
  <si>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</si>
  <si>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</si>
  <si>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</si>
  <si>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</si>
  <si>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</si>
  <si>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</si>
  <si>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</si>
  <si>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</si>
  <si>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</si>
  <si>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</si>
  <si>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</si>
  <si>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</si>
  <si>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</si>
  <si>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</si>
  <si>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</si>
  <si>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</si>
  <si>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</si>
  <si>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</si>
  <si>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</si>
  <si>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</si>
  <si>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</si>
  <si>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</si>
  <si>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</si>
  <si>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</si>
  <si>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</si>
  <si>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</si>
  <si>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</si>
  <si>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</si>
  <si>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</si>
  <si>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</si>
  <si>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</si>
  <si>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</si>
  <si>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</si>
  <si>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</si>
  <si>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</si>
  <si>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</si>
  <si>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</si>
  <si>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</si>
  <si>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</si>
  <si>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</si>
  <si>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</si>
  <si>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</si>
  <si>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</si>
  <si>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</si>
  <si>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</si>
  <si>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</si>
  <si>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</si>
  <si>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</si>
  <si>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</si>
  <si>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</si>
  <si>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</si>
  <si>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</si>
  <si>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</si>
  <si>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</si>
  <si>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</si>
  <si>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</si>
  <si>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</si>
  <si>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</si>
  <si>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</si>
  <si>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</si>
  <si>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</si>
  <si>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</si>
  <si>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</si>
  <si>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</si>
  <si>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</si>
  <si>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</si>
  <si>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</si>
  <si>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</si>
  <si>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</si>
  <si>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</si>
  <si>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</si>
  <si>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</si>
  <si>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</si>
  <si>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</si>
  <si>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</si>
  <si>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</si>
  <si>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</si>
  <si>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</si>
  <si>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</si>
  <si>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</si>
  <si>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</si>
  <si>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</si>
  <si>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</si>
  <si>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</si>
  <si>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</si>
  <si>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</si>
  <si>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</si>
  <si>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</si>
  <si>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</si>
  <si>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</si>
  <si>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</si>
  <si>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</si>
  <si>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</si>
  <si>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</si>
  <si>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</si>
  <si>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</si>
  <si>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</si>
  <si>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</si>
  <si>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</si>
  <si>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</si>
  <si>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</si>
  <si>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</si>
  <si>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</si>
  <si>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</si>
  <si>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</si>
  <si>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</si>
  <si>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</si>
  <si>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</si>
  <si>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</si>
  <si>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</si>
  <si>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</si>
  <si>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</si>
  <si>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</si>
  <si>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</si>
  <si>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</si>
  <si>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</si>
  <si>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</si>
  <si>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</si>
  <si>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</si>
  <si>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</si>
  <si>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</si>
  <si>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</si>
  <si>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</si>
  <si>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</si>
  <si>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</si>
  <si>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</si>
  <si>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</si>
  <si>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</si>
  <si>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</si>
  <si>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</si>
  <si>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</si>
  <si>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</si>
  <si>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</si>
  <si>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</si>
  <si>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</si>
  <si>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</si>
  <si>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</si>
  <si>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</si>
  <si>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</si>
  <si>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</si>
  <si>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</si>
  <si>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</si>
  <si>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</si>
  <si>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</si>
  <si>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</si>
  <si>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</si>
  <si>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</si>
  <si>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</si>
  <si>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</si>
  <si>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</si>
  <si>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</si>
  <si>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</si>
  <si>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</si>
  <si>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</si>
  <si>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</si>
  <si>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</si>
  <si>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</si>
  <si>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</si>
  <si>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</si>
  <si>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</si>
  <si>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</si>
  <si>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</si>
  <si>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</si>
  <si>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</si>
  <si>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</si>
  <si>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</si>
  <si>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</si>
  <si>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</si>
  <si>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</si>
  <si>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</si>
  <si>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</si>
  <si>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</si>
  <si>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</si>
  <si>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</si>
  <si>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</si>
  <si>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</si>
  <si>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</si>
  <si>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</si>
  <si>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</si>
  <si>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</si>
  <si>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</si>
  <si>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</si>
  <si>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</si>
  <si>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</si>
  <si>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</si>
  <si>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</si>
  <si>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</si>
  <si>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</si>
  <si>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</si>
  <si>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</si>
  <si>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</si>
  <si>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</si>
  <si>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</si>
  <si>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</si>
  <si>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</si>
  <si>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</si>
  <si>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</si>
  <si>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</si>
  <si>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</si>
  <si>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</si>
  <si>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</si>
  <si>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</si>
  <si>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</si>
  <si>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</si>
  <si>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</si>
  <si>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</si>
  <si>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</si>
  <si>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</si>
  <si>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</si>
  <si>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</si>
  <si>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</si>
  <si>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</si>
  <si>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</si>
  <si>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</si>
  <si>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</si>
  <si>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</si>
  <si>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</si>
  <si>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</si>
  <si>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</si>
  <si>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</si>
  <si>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</si>
  <si>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</si>
  <si>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</si>
  <si>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</si>
  <si>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</si>
  <si>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</si>
  <si>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</si>
  <si>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</si>
  <si>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</si>
  <si>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</si>
  <si>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</si>
  <si>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</si>
  <si>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</si>
  <si>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</si>
  <si>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</si>
  <si>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</si>
  <si>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</si>
  <si>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</si>
  <si>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</si>
  <si>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</si>
  <si>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</si>
  <si>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</si>
  <si>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</si>
  <si>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</si>
  <si>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</si>
  <si>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</si>
  <si>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</si>
  <si>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</si>
  <si>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</si>
  <si>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</si>
  <si>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</si>
  <si>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</si>
  <si>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</si>
  <si>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</si>
  <si>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</si>
  <si>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</si>
  <si>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</si>
  <si>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</si>
  <si>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</si>
  <si>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</si>
  <si>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</si>
  <si>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</si>
  <si>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</si>
  <si>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</si>
  <si>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</si>
  <si>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</si>
  <si>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</si>
  <si>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</si>
  <si>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</si>
  <si>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</si>
  <si>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</si>
  <si>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</si>
  <si>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</si>
  <si>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</si>
  <si>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</si>
  <si>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</si>
  <si>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</si>
  <si>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</si>
  <si>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</si>
  <si>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</si>
  <si>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</si>
  <si>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</si>
  <si>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</si>
  <si>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</si>
  <si>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</si>
  <si>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</si>
  <si>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</si>
  <si>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</si>
  <si>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</si>
  <si>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</si>
  <si>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</si>
  <si>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</si>
  <si>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</si>
  <si>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</si>
  <si>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</si>
  <si>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</si>
  <si>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</si>
  <si>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</si>
  <si>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</si>
  <si>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</si>
  <si>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</si>
  <si>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</si>
  <si>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</si>
  <si>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</si>
  <si>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</si>
  <si>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</si>
  <si>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</si>
  <si>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</si>
  <si>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</si>
  <si>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</si>
  <si>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</si>
  <si>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</si>
  <si>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</si>
  <si>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</si>
  <si>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</si>
  <si>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</si>
  <si>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</si>
  <si>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</si>
  <si>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</si>
  <si>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</si>
  <si>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</si>
  <si>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</si>
  <si>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</si>
  <si>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</si>
  <si>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</si>
  <si>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</si>
  <si>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</si>
  <si>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</si>
  <si>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</si>
  <si>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</si>
  <si>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</si>
  <si>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</si>
  <si>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</si>
  <si>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</si>
  <si>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</si>
  <si>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</si>
  <si>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</si>
  <si>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</si>
  <si>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</si>
  <si>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</si>
  <si>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</si>
  <si>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</si>
  <si>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</si>
  <si>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</si>
  <si>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</si>
  <si>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</si>
  <si>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</si>
  <si>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</si>
  <si>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</si>
  <si>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</si>
  <si>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</si>
  <si>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</si>
  <si>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</si>
  <si>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</si>
  <si>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</si>
  <si>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</si>
  <si>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</si>
  <si>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</si>
  <si>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</si>
  <si>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</si>
  <si>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</si>
  <si>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</si>
  <si>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</si>
  <si>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</si>
  <si>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</si>
  <si>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</si>
  <si>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</si>
  <si>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</si>
  <si>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</si>
  <si>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</si>
  <si>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</si>
  <si>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</si>
  <si>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</si>
  <si>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</si>
  <si>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</si>
  <si>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</si>
  <si>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</si>
  <si>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</si>
  <si>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</si>
  <si>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</si>
  <si>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</si>
  <si>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</si>
  <si>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</si>
  <si>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</si>
  <si>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</si>
  <si>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</si>
  <si>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</si>
  <si>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</si>
  <si>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</si>
  <si>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</si>
  <si>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</si>
  <si>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</si>
  <si>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</si>
  <si>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</si>
  <si>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</si>
  <si>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</si>
  <si>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</si>
  <si>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</si>
  <si>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</si>
  <si>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</si>
  <si>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</si>
  <si>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</si>
  <si>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</si>
  <si>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</si>
  <si>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</si>
  <si>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</si>
  <si>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</si>
  <si>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</si>
  <si>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</si>
  <si>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</si>
  <si>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</si>
  <si>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</si>
  <si>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</si>
  <si>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</si>
  <si>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</si>
  <si>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</si>
  <si>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</si>
  <si>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</si>
  <si>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</si>
  <si>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</si>
  <si>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</si>
  <si>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</si>
  <si>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</si>
  <si>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</si>
  <si>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</si>
  <si>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</si>
  <si>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</si>
  <si>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</si>
  <si>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</si>
  <si>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</si>
  <si>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</si>
  <si>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</si>
  <si>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</si>
  <si>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</si>
  <si>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</si>
  <si>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</si>
  <si>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</si>
  <si>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</si>
  <si>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</si>
  <si>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</si>
  <si>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</si>
  <si>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</si>
  <si>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</si>
  <si>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</si>
  <si>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</si>
  <si>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</si>
  <si>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</si>
  <si>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</si>
  <si>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</si>
  <si>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</si>
  <si>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</si>
  <si>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</si>
  <si>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</si>
  <si>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</si>
  <si>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</si>
  <si>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</si>
  <si>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</si>
  <si>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</si>
  <si>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</si>
  <si>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</si>
  <si>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</si>
  <si>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</si>
  <si>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</si>
  <si>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</si>
  <si>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</si>
  <si>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</si>
  <si>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</si>
  <si>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</si>
  <si>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</si>
  <si>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</si>
  <si>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</si>
  <si>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</si>
  <si>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</si>
  <si>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</si>
  <si>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</si>
  <si>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</si>
  <si>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</si>
  <si>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</si>
  <si>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</si>
  <si>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</si>
  <si>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</si>
  <si>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</si>
  <si>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</si>
  <si>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</si>
  <si>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</si>
  <si>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</si>
  <si>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</si>
  <si>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</si>
  <si>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</si>
  <si>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</si>
  <si>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</si>
  <si>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</si>
  <si>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</si>
  <si>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</si>
  <si>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</si>
  <si>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</si>
  <si>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</si>
  <si>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</si>
  <si>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</si>
  <si>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</si>
  <si>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</si>
  <si>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</si>
  <si>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</si>
  <si>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</si>
  <si>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</si>
  <si>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</si>
  <si>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</si>
  <si>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</si>
  <si>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</si>
  <si>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</si>
  <si>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</si>
  <si>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</si>
  <si>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</si>
  <si>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</si>
  <si>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</si>
  <si>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</si>
  <si>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</si>
  <si>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</si>
  <si>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</si>
  <si>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</si>
  <si>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</si>
  <si>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</si>
  <si>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</si>
  <si>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</si>
  <si>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</si>
  <si>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</si>
  <si>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</si>
  <si>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</si>
  <si>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</si>
  <si>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</si>
  <si>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</si>
  <si>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</si>
  <si>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</si>
  <si>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</si>
  <si>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</si>
  <si>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</si>
  <si>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</si>
  <si>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</si>
  <si>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</si>
  <si>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</si>
  <si>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</si>
  <si>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</si>
  <si>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</si>
  <si>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</si>
  <si>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</si>
  <si>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</si>
  <si>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</si>
  <si>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</si>
  <si>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</si>
  <si>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</si>
  <si>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</si>
  <si>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</si>
  <si>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</si>
  <si>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</si>
  <si>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</si>
  <si>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</si>
  <si>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</si>
  <si>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</si>
  <si>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</si>
  <si>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</si>
  <si>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</si>
  <si>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</si>
  <si>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</si>
  <si>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</si>
  <si>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</si>
  <si>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</si>
  <si>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</si>
  <si>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</si>
  <si>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</si>
  <si>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</si>
  <si>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</si>
  <si>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</si>
  <si>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</si>
  <si>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</si>
  <si>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</si>
  <si>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</si>
  <si>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</si>
  <si>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</si>
  <si>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</si>
  <si>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</si>
  <si>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</si>
  <si>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</si>
  <si>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</si>
  <si>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</si>
  <si>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</si>
  <si>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</si>
  <si>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</si>
  <si>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</si>
  <si>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</si>
  <si>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</si>
  <si>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</si>
  <si>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</si>
  <si>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</si>
  <si>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</si>
  <si>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</si>
  <si>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</si>
  <si>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</si>
  <si>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</si>
  <si>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</si>
  <si>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</si>
  <si>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</si>
  <si>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</si>
  <si>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</si>
  <si>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</si>
  <si>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</si>
  <si>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</si>
  <si>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</si>
  <si>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</si>
  <si>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</si>
  <si>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</si>
  <si>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</si>
  <si>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</si>
  <si>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</si>
  <si>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</si>
  <si>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</si>
  <si>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</si>
  <si>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</si>
  <si>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</si>
  <si>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</si>
  <si>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</si>
  <si>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</si>
  <si>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</si>
  <si>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</si>
  <si>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</si>
  <si>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</si>
  <si>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</si>
  <si>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</si>
  <si>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</si>
  <si>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</si>
  <si>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</si>
  <si>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</si>
  <si>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</si>
  <si>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</si>
  <si>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</si>
  <si>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</si>
  <si>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</si>
  <si>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</si>
  <si>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</si>
  <si>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</si>
  <si>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</si>
  <si>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</si>
  <si>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</si>
  <si>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</si>
  <si>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</si>
  <si>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</si>
  <si>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</si>
  <si>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</si>
  <si>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</si>
  <si>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</si>
  <si>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</si>
  <si>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</si>
  <si>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</si>
  <si>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</si>
  <si>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</si>
  <si>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</si>
  <si>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</si>
  <si>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</si>
  <si>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</si>
  <si>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</si>
  <si>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</si>
  <si>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</si>
  <si>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</si>
  <si>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</si>
  <si>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</si>
  <si>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</si>
  <si>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</si>
  <si>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</si>
  <si>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</si>
  <si>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</si>
  <si>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</si>
  <si>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</si>
  <si>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</si>
  <si>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</si>
  <si>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</si>
  <si>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</si>
  <si>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</si>
  <si>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</si>
  <si>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</si>
  <si>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</si>
  <si>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</si>
  <si>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</si>
  <si>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</si>
  <si>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</si>
  <si>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</si>
  <si>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</si>
  <si>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</si>
  <si>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</si>
  <si>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</si>
  <si>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</si>
  <si>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</si>
  <si>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</si>
  <si>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</si>
  <si>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</si>
  <si>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</si>
  <si>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</si>
  <si>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</si>
  <si>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</si>
  <si>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</si>
  <si>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</si>
  <si>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</si>
  <si>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</si>
  <si>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</si>
  <si>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</si>
  <si>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</si>
  <si>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</si>
  <si>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</si>
  <si>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</si>
  <si>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</si>
  <si>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</si>
  <si>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</si>
  <si>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</si>
  <si>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</si>
  <si>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</si>
  <si>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</si>
  <si>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</si>
  <si>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</si>
  <si>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</si>
  <si>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</si>
  <si>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</si>
  <si>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</si>
  <si>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</si>
  <si>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</si>
  <si>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</si>
  <si>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</si>
  <si>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</si>
  <si>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</si>
  <si>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</si>
  <si>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</si>
  <si>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</si>
  <si>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</si>
  <si>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</si>
  <si>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</si>
  <si>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</si>
  <si>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</si>
  <si>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</si>
  <si>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</si>
  <si>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</si>
  <si>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</si>
  <si>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</si>
  <si>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</si>
  <si>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</si>
  <si>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</si>
  <si>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</si>
  <si>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</si>
  <si>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</si>
  <si>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</si>
  <si>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</si>
  <si>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</si>
  <si>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</si>
  <si>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</si>
  <si>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</si>
  <si>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</si>
  <si>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</si>
  <si>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</si>
  <si>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</si>
  <si>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</si>
  <si>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</si>
  <si>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</si>
  <si>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</si>
  <si>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</si>
  <si>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</si>
  <si>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</si>
  <si>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</si>
  <si>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</si>
  <si>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</si>
  <si>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</si>
  <si>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</si>
  <si>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</si>
  <si>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</si>
  <si>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</si>
  <si>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</si>
  <si>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</si>
  <si>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</si>
  <si>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</si>
  <si>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</si>
  <si>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</si>
  <si>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</si>
  <si>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</si>
  <si>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</si>
  <si>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</si>
  <si>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</si>
  <si>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</si>
  <si>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</si>
  <si>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</si>
  <si>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</si>
  <si>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</si>
  <si>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</si>
  <si>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</si>
  <si>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</si>
  <si>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</si>
  <si>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</si>
  <si>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</si>
  <si>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</si>
  <si>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</si>
  <si>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</si>
  <si>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</si>
  <si>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</si>
  <si>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</si>
  <si>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</si>
  <si>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</si>
  <si>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</si>
  <si>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</si>
  <si>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</si>
  <si>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</si>
  <si>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</si>
  <si>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</si>
  <si>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</si>
  <si>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</si>
  <si>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</si>
  <si>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</si>
  <si>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</si>
  <si>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</si>
  <si>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</si>
  <si>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</si>
  <si>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</si>
  <si>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</si>
  <si>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</si>
  <si>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</si>
  <si>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</si>
  <si>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</si>
  <si>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</si>
  <si>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</si>
  <si>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</si>
  <si>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</si>
  <si>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</si>
  <si>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</si>
  <si>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</si>
  <si>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</si>
  <si>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</si>
  <si>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</si>
  <si>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</si>
  <si>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</si>
  <si>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</si>
  <si>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</si>
  <si>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</si>
  <si>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</si>
  <si>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</si>
  <si>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</si>
  <si>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</si>
  <si>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</si>
  <si>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</si>
  <si>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</si>
  <si>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</si>
  <si>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</si>
  <si>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</si>
  <si>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</si>
  <si>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</si>
  <si>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</si>
  <si>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</si>
  <si>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</si>
  <si>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</si>
  <si>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</si>
  <si>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</si>
  <si>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</si>
  <si>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</si>
  <si>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</si>
  <si>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</si>
  <si>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</si>
  <si>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</si>
  <si>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</si>
  <si>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</si>
  <si>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</si>
  <si>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</si>
  <si>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</si>
  <si>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</si>
  <si>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</si>
  <si>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</si>
  <si>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</si>
  <si>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</si>
  <si>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</si>
  <si>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</si>
  <si>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</si>
  <si>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</si>
  <si>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</si>
  <si>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</si>
  <si>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</si>
  <si>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</si>
  <si>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</si>
  <si>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</si>
  <si>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</si>
  <si>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</si>
  <si>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</si>
  <si>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</si>
  <si>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</si>
  <si>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</si>
  <si>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</si>
  <si>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</si>
  <si>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</si>
  <si>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</si>
  <si>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</si>
  <si>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</si>
  <si>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</si>
  <si>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</si>
  <si>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</si>
  <si>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</si>
  <si>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</si>
  <si>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</si>
  <si>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</si>
  <si>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</si>
  <si>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</si>
  <si>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</si>
  <si>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</si>
  <si>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</si>
  <si>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</si>
  <si>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</si>
  <si>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</si>
  <si>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</si>
  <si>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</si>
  <si>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</si>
  <si>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</si>
  <si>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</si>
  <si>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</si>
  <si>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</si>
  <si>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</si>
  <si>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</si>
  <si>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</si>
  <si>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</si>
  <si>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</si>
  <si>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</si>
  <si>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</si>
  <si>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</si>
  <si>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</si>
  <si>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</si>
  <si>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</si>
  <si>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</si>
  <si>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</si>
  <si>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</si>
  <si>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</si>
  <si>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</si>
  <si>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</si>
  <si>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</si>
  <si>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</si>
  <si>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</si>
  <si>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</si>
  <si>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</si>
  <si>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</si>
  <si>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</si>
  <si>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</si>
  <si>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</si>
  <si>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</si>
  <si>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</si>
  <si>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</si>
  <si>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</si>
  <si>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</si>
  <si>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</si>
  <si>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</si>
  <si>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</si>
  <si>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</si>
  <si>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</si>
  <si>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</si>
  <si>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</si>
  <si>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</si>
  <si>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</si>
  <si>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</si>
  <si>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</si>
  <si>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</si>
  <si>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</si>
  <si>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</si>
  <si>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</si>
  <si>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</si>
  <si>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</si>
  <si>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</si>
  <si>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</si>
  <si>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</si>
  <si>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</si>
  <si>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</si>
  <si>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</si>
  <si>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</si>
  <si>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</si>
  <si>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</si>
  <si>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</si>
  <si>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</si>
  <si>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</si>
  <si>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</si>
  <si>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</si>
  <si>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</si>
  <si>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</si>
  <si>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</si>
  <si>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</si>
  <si>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</si>
  <si>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</si>
  <si>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</si>
  <si>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</si>
  <si>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</si>
  <si>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</si>
  <si>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</si>
  <si>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</si>
  <si>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</si>
  <si>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</si>
  <si>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</si>
  <si>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</si>
  <si>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</si>
  <si>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</si>
  <si>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</si>
  <si>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</si>
  <si>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</si>
  <si>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</si>
  <si>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</si>
  <si>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</si>
  <si>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</si>
  <si>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</si>
  <si>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</si>
  <si>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</si>
  <si>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</si>
  <si>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</si>
  <si>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</si>
  <si>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</si>
  <si>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</si>
  <si>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</si>
  <si>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</si>
  <si>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</si>
  <si>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</si>
  <si>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</si>
  <si>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</si>
  <si>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</si>
  <si>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</si>
  <si>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</si>
  <si>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</si>
  <si>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</si>
  <si>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</si>
  <si>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</si>
  <si>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</si>
  <si>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</si>
  <si>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</si>
  <si>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</si>
  <si>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</si>
  <si>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</si>
  <si>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</si>
  <si>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</si>
  <si>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</si>
  <si>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</si>
  <si>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</si>
  <si>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</si>
  <si>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</si>
  <si>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</si>
  <si>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</si>
  <si>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</si>
  <si>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</si>
  <si>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</si>
  <si>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</si>
  <si>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</si>
  <si>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</si>
  <si>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</si>
  <si>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</si>
  <si>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</si>
  <si>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</si>
  <si>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</si>
  <si>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</si>
  <si>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</si>
  <si>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</si>
  <si>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</si>
  <si>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</si>
  <si>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</si>
  <si>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</si>
  <si>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</si>
  <si>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</si>
  <si>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</si>
  <si>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</si>
  <si>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</si>
  <si>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</si>
  <si>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</si>
  <si>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</si>
  <si>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</si>
  <si>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</si>
  <si>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</si>
  <si>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</si>
  <si>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</si>
  <si>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</si>
  <si>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</si>
  <si>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</si>
  <si>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</si>
  <si>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</si>
  <si>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</si>
  <si>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</si>
  <si>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</si>
  <si>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</si>
  <si>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</si>
  <si>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</si>
  <si>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</si>
  <si>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</si>
  <si>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</si>
  <si>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</si>
  <si>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</si>
  <si>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</si>
  <si>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</si>
  <si>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</si>
  <si>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</si>
  <si>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</si>
  <si>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</si>
  <si>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</si>
  <si>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</si>
  <si>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</si>
  <si>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</si>
  <si>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</si>
  <si>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</si>
  <si>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</si>
  <si>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</si>
  <si>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</si>
  <si>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</si>
  <si>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</si>
  <si>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</si>
  <si>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</si>
  <si>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</si>
  <si>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</si>
  <si>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</si>
  <si>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</si>
  <si>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</si>
  <si>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</si>
  <si>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</si>
  <si>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</si>
  <si>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</si>
  <si>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</si>
  <si>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</si>
  <si>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</si>
  <si>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</si>
  <si>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</si>
  <si>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</si>
  <si>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</si>
  <si>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</si>
  <si>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</si>
  <si>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</si>
  <si>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</si>
  <si>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</si>
  <si>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</si>
  <si>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</si>
  <si>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</si>
  <si>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</si>
  <si>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</si>
  <si>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</si>
  <si>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</si>
  <si>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</si>
  <si>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</si>
  <si>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</si>
  <si>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</si>
  <si>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</si>
  <si>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</si>
  <si>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</si>
  <si>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</si>
  <si>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</si>
  <si>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</si>
  <si>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</si>
  <si>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</si>
  <si>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</si>
  <si>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</si>
  <si>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</si>
  <si>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</si>
  <si>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</si>
  <si>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</si>
  <si>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</si>
  <si>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</si>
  <si>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</si>
  <si>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</si>
  <si>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</si>
  <si>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</si>
  <si>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</si>
  <si>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</si>
  <si>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</si>
  <si>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</si>
  <si>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</si>
  <si>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</si>
  <si>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</si>
  <si>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</si>
  <si>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</si>
  <si>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</si>
  <si>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</si>
  <si>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</si>
  <si>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</si>
  <si>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</si>
  <si>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</si>
  <si>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</si>
  <si>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</si>
  <si>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</si>
  <si>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</si>
  <si>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</si>
  <si>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</si>
  <si>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</si>
  <si>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</si>
  <si>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</si>
  <si>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</si>
  <si>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</si>
  <si>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</si>
  <si>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</si>
  <si>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</si>
  <si>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</si>
  <si>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</si>
  <si>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</si>
  <si>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</si>
  <si>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</si>
  <si>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</si>
  <si>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</si>
  <si>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</si>
  <si>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</si>
  <si>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</si>
  <si>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</si>
  <si>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</si>
  <si>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</si>
  <si>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</si>
  <si>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</si>
  <si>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</si>
  <si>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</si>
  <si>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</si>
  <si>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</si>
  <si>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</si>
  <si>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</si>
  <si>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</si>
  <si>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</si>
  <si>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</si>
  <si>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</si>
  <si>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</si>
  <si>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</si>
  <si>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</si>
  <si>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</si>
  <si>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</si>
  <si>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</si>
  <si>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</si>
  <si>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</si>
  <si>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</si>
  <si>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</si>
  <si>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</si>
  <si>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</si>
  <si>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</si>
  <si>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</si>
  <si>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</si>
  <si>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</si>
  <si>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</si>
  <si>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</si>
  <si>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</si>
  <si>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</si>
  <si>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</si>
  <si>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</si>
  <si>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</si>
  <si>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</si>
  <si>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</si>
  <si>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</si>
  <si>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</si>
  <si>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</si>
  <si>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</si>
  <si>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</si>
  <si>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</si>
  <si>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</si>
  <si>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</si>
  <si>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</si>
  <si>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</si>
  <si>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</si>
  <si>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</si>
  <si>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</si>
  <si>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</si>
  <si>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</si>
  <si>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</si>
  <si>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</si>
  <si>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</si>
  <si>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</si>
  <si>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</si>
  <si>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</si>
  <si>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</si>
  <si>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</si>
  <si>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</si>
  <si>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</si>
  <si>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</si>
  <si>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</si>
  <si>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</si>
  <si>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</si>
  <si>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</si>
  <si>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</si>
  <si>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</si>
  <si>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</si>
  <si>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</si>
  <si>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</si>
  <si>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</si>
  <si>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</si>
  <si>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</si>
  <si>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</si>
  <si>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</si>
  <si>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</si>
  <si>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</si>
  <si>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</si>
  <si>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</si>
  <si>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</si>
  <si>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</si>
  <si>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</si>
  <si>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</si>
  <si>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</si>
  <si>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</si>
  <si>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</si>
  <si>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</si>
  <si>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</si>
  <si>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</si>
  <si>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</si>
  <si>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</si>
  <si>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</si>
  <si>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</si>
  <si>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</si>
  <si>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</si>
  <si>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</si>
  <si>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</si>
  <si>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</si>
  <si>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</si>
  <si>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</si>
  <si>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</si>
  <si>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</si>
  <si>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</si>
  <si>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</si>
  <si>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</si>
  <si>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</si>
  <si>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</si>
  <si>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</si>
  <si>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</si>
  <si>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</si>
  <si>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</si>
  <si>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</si>
  <si>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</si>
  <si>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</si>
  <si>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</si>
  <si>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</si>
  <si>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</si>
  <si>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</si>
  <si>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</si>
  <si>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</si>
  <si>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</si>
  <si>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</si>
  <si>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</si>
  <si>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</si>
  <si>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</si>
  <si>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</si>
  <si>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</si>
  <si>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</si>
  <si>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</si>
  <si>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</si>
  <si>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</si>
  <si>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</si>
  <si>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</si>
  <si>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</si>
  <si>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</si>
  <si>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</si>
  <si>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</si>
  <si>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</si>
  <si>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</si>
  <si>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</si>
  <si>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</si>
  <si>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</si>
  <si>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</si>
  <si>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</si>
  <si>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</si>
  <si>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</si>
  <si>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</si>
  <si>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</si>
  <si>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</si>
  <si>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</si>
  <si>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</si>
  <si>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</si>
  <si>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</si>
  <si>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</si>
  <si>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</si>
  <si>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</si>
  <si>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</si>
  <si>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</si>
  <si>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</si>
  <si>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</si>
  <si>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</si>
  <si>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</si>
  <si>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</si>
  <si>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</si>
  <si>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</si>
  <si>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</si>
  <si>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</si>
  <si>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</si>
  <si>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</si>
  <si>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</si>
  <si>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</si>
  <si>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</si>
  <si>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</si>
  <si>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</si>
  <si>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</si>
  <si>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</si>
  <si>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</si>
  <si>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</si>
  <si>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</si>
  <si>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</si>
  <si>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</si>
  <si>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</si>
  <si>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</si>
  <si>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</si>
  <si>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</si>
  <si>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</si>
  <si>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</si>
  <si>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</si>
  <si>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</si>
  <si>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</si>
  <si>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</si>
  <si>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</si>
  <si>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</si>
  <si>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</si>
  <si>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</si>
  <si>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</si>
  <si>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</si>
  <si>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</si>
  <si>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</si>
  <si>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</si>
  <si>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</si>
  <si>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</si>
  <si>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</si>
  <si>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</si>
  <si>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</si>
  <si>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</si>
  <si>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</si>
  <si>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</si>
  <si>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</si>
  <si>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</si>
  <si>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</si>
  <si>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</si>
  <si>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</si>
  <si>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</si>
  <si>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</si>
  <si>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</si>
  <si>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</si>
  <si>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</si>
  <si>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</si>
  <si>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</si>
  <si>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</si>
  <si>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</si>
  <si>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</si>
  <si>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</si>
  <si>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</si>
  <si>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</si>
  <si>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</si>
  <si>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</si>
  <si>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</si>
  <si>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</si>
  <si>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</si>
  <si>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</si>
  <si>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</si>
  <si>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</si>
  <si>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</si>
  <si>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</si>
  <si>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</si>
  <si>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</si>
  <si>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</si>
  <si>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</si>
  <si>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</si>
  <si>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</si>
  <si>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</si>
  <si>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</si>
  <si>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</si>
  <si>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</si>
  <si>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</si>
  <si>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</si>
  <si>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</si>
  <si>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</si>
  <si>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</si>
  <si>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</si>
  <si>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</si>
  <si>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</si>
  <si>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</si>
  <si>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</si>
  <si>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</si>
  <si>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</si>
  <si>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</si>
  <si>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</si>
  <si>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</si>
  <si>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</si>
  <si>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</si>
  <si>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</si>
  <si>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</si>
  <si>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</si>
  <si>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</si>
  <si>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</si>
  <si>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</si>
  <si>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</si>
  <si>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</si>
  <si>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</si>
  <si>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</si>
  <si>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</si>
  <si>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</si>
  <si>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</si>
  <si>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</si>
  <si>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</si>
  <si>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</si>
  <si>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</si>
  <si>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</si>
  <si>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</si>
  <si>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</si>
  <si>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</si>
  <si>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</si>
  <si>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</si>
  <si>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</si>
  <si>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</si>
  <si>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</si>
  <si>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</si>
  <si>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</si>
  <si>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</si>
  <si>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</si>
  <si>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</si>
  <si>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</si>
  <si>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</si>
  <si>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</si>
  <si>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</si>
  <si>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</si>
  <si>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</si>
  <si>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</si>
  <si>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</si>
  <si>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</si>
  <si>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</si>
  <si>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</si>
  <si>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</si>
  <si>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</si>
  <si>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</si>
  <si>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</si>
  <si>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</si>
  <si>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</si>
  <si>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</si>
  <si>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</si>
  <si>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</si>
  <si>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</si>
  <si>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</si>
  <si>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</si>
  <si>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</si>
  <si>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</si>
  <si>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</si>
  <si>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</si>
  <si>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</si>
  <si>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</si>
  <si>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</si>
  <si>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</si>
  <si>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</si>
  <si>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</si>
  <si>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</si>
  <si>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</si>
  <si>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</si>
  <si>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</si>
  <si>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</si>
  <si>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</si>
  <si>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</si>
  <si>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</si>
  <si>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</si>
  <si>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</si>
  <si>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</si>
  <si>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</si>
  <si>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</si>
  <si>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</si>
  <si>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</si>
  <si>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</si>
  <si>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</si>
  <si>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</si>
  <si>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</si>
  <si>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</si>
  <si>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</si>
  <si>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</si>
  <si>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</si>
  <si>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</si>
  <si>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</si>
  <si>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</si>
  <si>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</si>
  <si>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</si>
  <si>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</si>
  <si>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</si>
  <si>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</si>
  <si>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</si>
  <si>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</si>
  <si>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</si>
  <si>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</si>
  <si>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</si>
  <si>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</si>
  <si>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</si>
  <si>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</si>
  <si>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</si>
  <si>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</si>
  <si>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</si>
  <si>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</si>
  <si>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</si>
  <si>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</si>
  <si>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</si>
  <si>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</si>
  <si>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</si>
  <si>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</si>
  <si>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</si>
  <si>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</si>
  <si>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</si>
  <si>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</si>
  <si>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</si>
  <si>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</si>
  <si>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</si>
  <si>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</si>
  <si>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</si>
  <si>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</si>
  <si>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</si>
  <si>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</si>
  <si>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</si>
  <si>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</si>
  <si>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</si>
  <si>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</si>
  <si>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</si>
  <si>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</si>
  <si>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</si>
  <si>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</si>
  <si>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</si>
  <si>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</si>
  <si>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</si>
  <si>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</si>
  <si>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</si>
  <si>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</si>
  <si>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</si>
  <si>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</si>
  <si>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</si>
  <si>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</si>
  <si>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</si>
  <si>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</si>
  <si>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</si>
  <si>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</si>
  <si>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</si>
  <si>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</si>
  <si>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</si>
  <si>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</si>
  <si>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</si>
  <si>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</si>
  <si>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</si>
  <si>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</si>
  <si>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</si>
  <si>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</si>
  <si>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</si>
  <si>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</si>
  <si>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</si>
  <si>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</si>
  <si>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</si>
  <si>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</si>
  <si>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</si>
  <si>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</si>
  <si>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</si>
  <si>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</si>
  <si>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</si>
  <si>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</si>
  <si>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</si>
  <si>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</si>
  <si>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</si>
  <si>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</si>
  <si>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</si>
  <si>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</si>
  <si>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</si>
  <si>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</si>
  <si>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</si>
  <si>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</si>
  <si>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</si>
  <si>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</si>
  <si>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</si>
  <si>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</si>
  <si>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</si>
  <si>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</si>
  <si>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</si>
  <si>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</si>
  <si>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</si>
  <si>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</si>
  <si>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</si>
  <si>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</si>
  <si>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</si>
  <si>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</si>
  <si>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</si>
  <si>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</si>
  <si>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</si>
  <si>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</si>
  <si>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</si>
  <si>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</si>
  <si>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</si>
  <si>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</si>
  <si>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</si>
  <si>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</si>
  <si>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</si>
  <si>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</si>
  <si>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</si>
  <si>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</si>
  <si>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</si>
  <si>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</si>
  <si>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</si>
  <si>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</si>
  <si>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</si>
  <si>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</si>
  <si>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</si>
  <si>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</si>
  <si>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</si>
  <si>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</si>
  <si>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</si>
  <si>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</si>
  <si>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</si>
  <si>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</si>
  <si>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</si>
  <si>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</si>
  <si>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</si>
  <si>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</si>
  <si>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</si>
  <si>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</si>
  <si>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</si>
  <si>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</si>
  <si>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</si>
  <si>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</si>
  <si>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</si>
  <si>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</si>
  <si>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</si>
  <si>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</si>
  <si>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</si>
  <si>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</si>
  <si>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</si>
  <si>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</si>
  <si>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</si>
  <si>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</si>
  <si>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</si>
  <si>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</si>
  <si>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</si>
  <si>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</si>
  <si>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</si>
  <si>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</si>
  <si>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</si>
  <si>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</si>
  <si>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</si>
  <si>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</si>
  <si>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</si>
  <si>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</si>
  <si>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</si>
  <si>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</si>
  <si>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</si>
  <si>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</si>
  <si>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</si>
  <si>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</si>
  <si>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</si>
  <si>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</si>
  <si>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</si>
  <si>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</si>
  <si>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</si>
  <si>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</si>
  <si>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</si>
  <si>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</si>
  <si>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</si>
  <si>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</si>
  <si>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</si>
  <si>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</si>
  <si>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</si>
  <si>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</si>
  <si>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</si>
  <si>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</si>
  <si>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</si>
  <si>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</si>
  <si>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</si>
  <si>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</si>
  <si>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</si>
  <si>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</si>
  <si>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</si>
  <si>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</si>
  <si>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</si>
  <si>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</si>
  <si>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</si>
  <si>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</si>
  <si>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</si>
  <si>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</si>
  <si>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</si>
  <si>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</si>
  <si>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</si>
  <si>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</si>
  <si>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</si>
  <si>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</si>
  <si>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</si>
  <si>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</si>
  <si>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</si>
  <si>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</si>
  <si>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</si>
  <si>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</si>
  <si>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</si>
  <si>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</si>
  <si>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</si>
  <si>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</si>
  <si>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</si>
  <si>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</si>
  <si>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</si>
  <si>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</si>
  <si>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</si>
  <si>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</si>
  <si>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</si>
  <si>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</si>
  <si>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</si>
  <si>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</si>
  <si>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</si>
  <si>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</si>
  <si>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</si>
  <si>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</si>
  <si>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</si>
  <si>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</si>
  <si>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</si>
  <si>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</si>
  <si>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</si>
  <si>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</si>
  <si>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</si>
  <si>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</si>
  <si>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</si>
  <si>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</si>
  <si>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</si>
  <si>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</si>
  <si>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</si>
  <si>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</si>
  <si>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</si>
  <si>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</si>
  <si>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</si>
  <si>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</si>
  <si>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</si>
  <si>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</si>
  <si>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</si>
  <si>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</si>
  <si>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</si>
  <si>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</si>
  <si>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</si>
  <si>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</si>
  <si>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</si>
  <si>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</si>
  <si>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</si>
  <si>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</si>
  <si>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</si>
  <si>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</si>
  <si>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</si>
  <si>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</si>
  <si>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</si>
  <si>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</si>
  <si>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</si>
  <si>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</si>
  <si>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</si>
  <si>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</si>
  <si>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</si>
  <si>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</si>
  <si>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</si>
  <si>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</si>
  <si>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</si>
  <si>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</si>
  <si>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</si>
  <si>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</si>
  <si>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</si>
  <si>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</si>
  <si>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</si>
  <si>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</si>
  <si>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</si>
  <si>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</si>
  <si>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</si>
  <si>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</si>
  <si>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</si>
  <si>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</si>
  <si>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</si>
  <si>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</si>
  <si>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</si>
  <si>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</si>
  <si>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</si>
  <si>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</si>
  <si>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</si>
  <si>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</si>
  <si>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</si>
  <si>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</si>
  <si>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</si>
  <si>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</si>
  <si>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</si>
  <si>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</si>
  <si>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</si>
  <si>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</si>
  <si>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</si>
  <si>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</si>
  <si>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</si>
  <si>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</si>
  <si>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</si>
  <si>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</si>
  <si>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</si>
  <si>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</si>
  <si>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</si>
  <si>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</si>
  <si>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</si>
  <si>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</si>
  <si>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</si>
  <si>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</si>
  <si>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</si>
  <si>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</si>
  <si>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</si>
  <si>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</si>
  <si>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</si>
  <si>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</si>
  <si>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</si>
  <si>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</si>
  <si>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</si>
  <si>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</si>
  <si>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</si>
  <si>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</si>
  <si>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</si>
  <si>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</si>
  <si>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</si>
  <si>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</si>
  <si>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</si>
  <si>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</si>
  <si>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</si>
  <si>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</si>
  <si>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</si>
  <si>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</si>
  <si>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</si>
  <si>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</si>
  <si>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</si>
  <si>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</si>
  <si>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</si>
  <si>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</si>
  <si>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</si>
  <si>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</si>
  <si>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</si>
  <si>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</si>
  <si>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</si>
  <si>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</si>
  <si>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</si>
  <si>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</si>
  <si>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</si>
  <si>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</si>
  <si>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</si>
  <si>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</si>
  <si>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</si>
  <si>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</si>
  <si>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</si>
  <si>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</si>
  <si>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</si>
  <si>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</si>
  <si>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</si>
  <si>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</si>
  <si>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</si>
  <si>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</si>
  <si>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</si>
  <si>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</si>
  <si>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</si>
  <si>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</si>
  <si>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</si>
  <si>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</si>
  <si>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</si>
  <si>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</si>
  <si>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</si>
  <si>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</si>
  <si>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</si>
  <si>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</si>
  <si>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</si>
  <si>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</si>
  <si>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</si>
  <si>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</si>
  <si>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</si>
  <si>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</si>
  <si>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</si>
  <si>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</si>
  <si>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</si>
  <si>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</si>
  <si>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</si>
  <si>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</si>
  <si>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</si>
  <si>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</si>
  <si>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</si>
  <si>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</si>
  <si>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</si>
  <si>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</si>
  <si>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</si>
  <si>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</si>
  <si>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</si>
  <si>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</si>
  <si>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</si>
  <si>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</si>
  <si>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</si>
  <si>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</si>
  <si>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</si>
  <si>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</si>
  <si>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</si>
  <si>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</si>
  <si>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</si>
  <si>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</si>
  <si>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</si>
  <si>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</si>
  <si>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</si>
  <si>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</si>
  <si>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</si>
  <si>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</si>
  <si>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</si>
  <si>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</si>
  <si>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</si>
  <si>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</si>
  <si>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</si>
  <si>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</si>
  <si>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</si>
  <si>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</si>
  <si>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</si>
  <si>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</si>
  <si>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</si>
  <si>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</si>
  <si>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</si>
  <si>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</si>
  <si>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</si>
  <si>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</si>
  <si>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</si>
  <si>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</si>
  <si>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</si>
  <si>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</si>
  <si>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</si>
  <si>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</si>
  <si>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</si>
  <si>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</si>
  <si>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</si>
  <si>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</si>
  <si>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</si>
  <si>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</si>
  <si>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</si>
  <si>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</si>
  <si>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</si>
  <si>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</si>
  <si>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</si>
  <si>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</si>
  <si>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</si>
  <si>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</si>
  <si>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</si>
  <si>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</si>
  <si>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</si>
  <si>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</si>
  <si>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</si>
  <si>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</si>
  <si>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</si>
  <si>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</si>
  <si>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</si>
  <si>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</si>
  <si>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</si>
  <si>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</si>
  <si>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</si>
  <si>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</si>
  <si>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</si>
  <si>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</si>
  <si>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</si>
  <si>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</si>
  <si>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</si>
  <si>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</si>
  <si>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</si>
  <si>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</si>
  <si>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</si>
  <si>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</si>
  <si>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</si>
  <si>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</si>
  <si>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</si>
  <si>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</si>
  <si>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</si>
  <si>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</si>
  <si>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</si>
  <si>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</si>
  <si>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</si>
  <si>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</si>
  <si>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</si>
  <si>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</si>
  <si>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</si>
  <si>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</si>
  <si>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</si>
  <si>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</si>
  <si>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</si>
  <si>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</si>
  <si>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</si>
  <si>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</si>
  <si>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</si>
  <si>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</si>
  <si>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</si>
  <si>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</si>
  <si>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</si>
  <si>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</si>
  <si>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</si>
  <si>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</si>
  <si>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</si>
  <si>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</si>
  <si>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</si>
  <si>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</si>
  <si>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</si>
  <si>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</si>
  <si>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</si>
  <si>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</si>
  <si>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</si>
  <si>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</si>
  <si>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</si>
  <si>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</si>
  <si>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</si>
  <si>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</si>
  <si>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</si>
  <si>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</si>
  <si>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</si>
  <si>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</si>
  <si>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</si>
  <si>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</si>
  <si>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</si>
  <si>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</si>
  <si>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</si>
  <si>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</si>
  <si>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</si>
  <si>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</si>
  <si>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</si>
  <si>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</si>
  <si>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</si>
  <si>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</si>
  <si>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</si>
  <si>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</si>
  <si>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</si>
  <si>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</si>
  <si>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</si>
  <si>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</si>
  <si>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</si>
  <si>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</si>
  <si>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</si>
  <si>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</si>
  <si>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</si>
  <si>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</si>
  <si>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</si>
  <si>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</si>
  <si>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</si>
  <si>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</si>
  <si>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</si>
  <si>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</si>
  <si>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</si>
  <si>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</si>
  <si>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</si>
  <si>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</si>
  <si>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</si>
  <si>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</si>
  <si>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</si>
  <si>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</si>
  <si>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</si>
  <si>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</si>
  <si>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</si>
  <si>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</si>
  <si>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</si>
  <si>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</si>
  <si>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</si>
  <si>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</si>
  <si>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</si>
  <si>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</si>
  <si>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</si>
  <si>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</si>
  <si>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</si>
  <si>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</si>
  <si>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</si>
  <si>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</si>
  <si>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</si>
  <si>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</si>
  <si>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</si>
  <si>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</si>
  <si>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</si>
  <si>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</si>
  <si>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</si>
  <si>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</si>
  <si>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</si>
  <si>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</si>
  <si>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</si>
  <si>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</si>
  <si>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</si>
  <si>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</si>
  <si>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</si>
  <si>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</si>
  <si>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</si>
  <si>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</si>
  <si>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</si>
  <si>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</si>
  <si>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</si>
  <si>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</si>
  <si>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</si>
  <si>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</si>
  <si>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</si>
  <si>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</si>
  <si>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</si>
  <si>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</si>
  <si>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</si>
  <si>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</si>
  <si>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</si>
  <si>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</si>
  <si>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</si>
  <si>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</si>
  <si>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</si>
  <si>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</si>
  <si>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</si>
  <si>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</si>
  <si>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</si>
  <si>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</si>
  <si>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</si>
  <si>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</si>
  <si>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</si>
  <si>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</si>
  <si>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</si>
  <si>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</si>
  <si>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</si>
  <si>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</si>
  <si>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</si>
  <si>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</si>
  <si>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</si>
  <si>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</si>
  <si>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</si>
  <si>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</si>
  <si>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</si>
  <si>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</si>
  <si>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</si>
  <si>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</si>
  <si>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</si>
  <si>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</si>
  <si>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</si>
  <si>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</si>
  <si>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</si>
  <si>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</si>
  <si>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</si>
  <si>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</si>
  <si>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</si>
  <si>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</si>
  <si>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</si>
  <si>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</si>
  <si>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</si>
  <si>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</si>
  <si>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</si>
  <si>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</si>
  <si>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</si>
  <si>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</si>
  <si>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</si>
  <si>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</si>
  <si>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</si>
  <si>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</si>
  <si>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</si>
  <si>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</si>
  <si>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</si>
  <si>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</si>
  <si>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</si>
  <si>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</si>
  <si>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</si>
  <si>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</si>
  <si>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</si>
  <si>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</si>
  <si>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</si>
  <si>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</si>
  <si>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</si>
  <si>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</si>
  <si>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</si>
  <si>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</si>
  <si>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</si>
  <si>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</si>
  <si>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</si>
  <si>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</si>
  <si>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</si>
  <si>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</si>
  <si>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</si>
  <si>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</si>
  <si>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</si>
  <si>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</si>
  <si>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</si>
  <si>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</si>
  <si>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</si>
  <si>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</si>
  <si>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</si>
  <si>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</si>
  <si>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</si>
  <si>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</si>
  <si>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</si>
  <si>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</si>
  <si>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</si>
  <si>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</si>
  <si>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</si>
  <si>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</si>
  <si>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</si>
  <si>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</si>
  <si>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</si>
  <si>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</si>
  <si>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</si>
  <si>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</si>
  <si>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</si>
  <si>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</si>
  <si>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</si>
  <si>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</si>
  <si>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</si>
  <si>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</si>
  <si>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</si>
  <si>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</si>
  <si>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</si>
  <si>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</si>
  <si>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</si>
  <si>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</si>
  <si>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</si>
  <si>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</si>
  <si>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</si>
  <si>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</si>
  <si>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</si>
  <si>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</si>
  <si>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</si>
  <si>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</si>
  <si>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</si>
  <si>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</si>
  <si>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</si>
  <si>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</si>
  <si>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</si>
  <si>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</si>
  <si>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</si>
  <si>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</si>
  <si>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</si>
  <si>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</si>
  <si>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</si>
  <si>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</si>
  <si>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</si>
  <si>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</si>
  <si>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</si>
  <si>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</si>
  <si>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</si>
  <si>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</si>
  <si>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</si>
  <si>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</si>
  <si>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</si>
  <si>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</si>
  <si>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</si>
  <si>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</si>
  <si>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</si>
  <si>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</si>
  <si>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</si>
  <si>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</si>
  <si>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</si>
  <si>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</si>
  <si>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</si>
  <si>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</si>
  <si>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</si>
  <si>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</si>
  <si>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</si>
  <si>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</si>
  <si>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</si>
  <si>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</si>
  <si>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</si>
  <si>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</si>
  <si>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</si>
  <si>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</si>
  <si>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</si>
  <si>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</si>
  <si>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</si>
  <si>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</si>
  <si>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</si>
  <si>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</si>
  <si>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</si>
  <si>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</si>
  <si>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</si>
  <si>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</si>
  <si>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</si>
  <si>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</si>
  <si>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</si>
  <si>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</si>
  <si>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</si>
  <si>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</si>
  <si>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</si>
  <si>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</si>
  <si>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</si>
  <si>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</si>
  <si>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</si>
  <si>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</si>
  <si>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</si>
  <si>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</si>
  <si>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</si>
  <si>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</si>
  <si>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</si>
  <si>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</si>
  <si>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</si>
  <si>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</si>
  <si>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</si>
  <si>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</si>
  <si>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</si>
  <si>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</si>
  <si>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</si>
  <si>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</si>
  <si>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</si>
  <si>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</si>
  <si>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</si>
  <si>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</si>
  <si>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</si>
  <si>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</si>
  <si>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</si>
  <si>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</si>
  <si>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</si>
  <si>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</si>
  <si>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</si>
  <si>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</si>
  <si>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</si>
  <si>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</si>
  <si>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</si>
  <si>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</si>
  <si>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</si>
  <si>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</si>
  <si>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</si>
  <si>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</si>
  <si>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</si>
  <si>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</si>
  <si>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</si>
  <si>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</si>
  <si>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</si>
  <si>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</si>
  <si>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</si>
  <si>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</si>
  <si>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</si>
  <si>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</si>
  <si>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</si>
  <si>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</si>
  <si>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</si>
  <si>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</si>
  <si>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</si>
  <si>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</si>
  <si>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</si>
  <si>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</si>
  <si>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</si>
  <si>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</si>
  <si>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</si>
  <si>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</si>
  <si>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</si>
  <si>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</si>
  <si>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</si>
  <si>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</si>
  <si>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</si>
  <si>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</si>
  <si>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</si>
  <si>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</si>
  <si>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</si>
  <si>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</si>
  <si>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</si>
  <si>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</si>
  <si>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</si>
  <si>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</si>
  <si>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</si>
  <si>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</si>
  <si>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</si>
  <si>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</si>
  <si>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</si>
  <si>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</si>
  <si>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</si>
  <si>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</si>
  <si>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</si>
  <si>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</si>
  <si>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</si>
  <si>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</si>
  <si>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</si>
  <si>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</si>
  <si>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</si>
  <si>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</si>
  <si>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</si>
  <si>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</si>
  <si>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</si>
  <si>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</si>
  <si>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</si>
  <si>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</si>
  <si>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</si>
  <si>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</si>
  <si>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</si>
  <si>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</si>
  <si>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</si>
  <si>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</si>
  <si>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</si>
  <si>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</si>
  <si>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</si>
  <si>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</si>
  <si>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</si>
  <si>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</si>
  <si>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</si>
  <si>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</si>
  <si>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</si>
  <si>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</si>
  <si>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</si>
  <si>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</si>
  <si>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</si>
  <si>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</si>
  <si>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</si>
  <si>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</si>
  <si>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</si>
  <si>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</si>
  <si>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</si>
  <si>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</si>
  <si>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</si>
  <si>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</si>
  <si>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</si>
  <si>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</si>
  <si>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</si>
  <si>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</si>
  <si>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</si>
  <si>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</si>
  <si>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</si>
  <si>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</si>
  <si>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</si>
  <si>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</si>
  <si>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</si>
  <si>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</si>
  <si>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</si>
  <si>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</si>
  <si>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</si>
  <si>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</si>
  <si>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</si>
  <si>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</si>
  <si>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</si>
  <si>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</si>
  <si>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</si>
  <si>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</si>
  <si>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</si>
  <si>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</si>
  <si>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</si>
  <si>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</si>
  <si>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</si>
  <si>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</si>
  <si>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</si>
  <si>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</si>
  <si>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</si>
  <si>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</si>
  <si>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</si>
  <si>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</si>
  <si>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</si>
  <si>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</si>
  <si>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</si>
  <si>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</si>
  <si>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</si>
  <si>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</si>
  <si>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</si>
  <si>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</si>
  <si>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</si>
  <si>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</si>
  <si>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</si>
  <si>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</si>
  <si>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</si>
  <si>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</si>
  <si>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</si>
  <si>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</si>
  <si>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</si>
  <si>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</si>
  <si>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</si>
  <si>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</si>
  <si>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</si>
  <si>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</si>
  <si>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</si>
  <si>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</si>
  <si>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</si>
  <si>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</si>
  <si>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</si>
  <si>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</si>
  <si>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</si>
  <si>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</si>
  <si>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</si>
  <si>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</si>
  <si>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</si>
  <si>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</si>
  <si>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</si>
  <si>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</si>
  <si>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</si>
  <si>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</si>
  <si>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</si>
  <si>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</si>
  <si>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</si>
  <si>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</si>
  <si>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</si>
  <si>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</si>
  <si>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</si>
  <si>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</si>
  <si>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</si>
  <si>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</si>
  <si>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</si>
  <si>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</si>
  <si>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</si>
  <si>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</si>
  <si>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</si>
  <si>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</si>
  <si>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</si>
  <si>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</si>
  <si>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</si>
  <si>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</si>
  <si>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</si>
  <si>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</si>
  <si>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</si>
  <si>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</si>
  <si>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</si>
  <si>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</si>
  <si>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</si>
  <si>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</si>
  <si>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</si>
  <si>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</si>
  <si>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</si>
  <si>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</si>
  <si>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</si>
  <si>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</si>
  <si>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</si>
  <si>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</si>
  <si>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</si>
  <si>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</si>
  <si>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</si>
  <si>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</si>
  <si>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</si>
  <si>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</si>
  <si>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</si>
  <si>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</si>
  <si>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</si>
  <si>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</si>
  <si>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</si>
  <si>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</si>
  <si>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</si>
  <si>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</si>
  <si>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</si>
  <si>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</si>
  <si>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</si>
  <si>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</si>
  <si>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</si>
  <si>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</si>
  <si>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</si>
  <si>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</si>
  <si>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</si>
  <si>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</si>
  <si>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</si>
  <si>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</si>
  <si>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</si>
  <si>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</si>
  <si>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</si>
  <si>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</si>
  <si>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</si>
  <si>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</si>
  <si>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</si>
  <si>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</si>
  <si>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</si>
  <si>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</si>
  <si>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</si>
  <si>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</si>
  <si>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</si>
  <si>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</si>
  <si>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</si>
  <si>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</si>
  <si>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</si>
  <si>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</si>
  <si>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</si>
  <si>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</si>
  <si>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</si>
  <si>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</si>
  <si>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</si>
  <si>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</si>
  <si>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</si>
  <si>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</si>
  <si>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</si>
  <si>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</si>
  <si>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</si>
  <si>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</si>
  <si>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</si>
  <si>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</si>
  <si>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</si>
  <si>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</si>
  <si>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</si>
  <si>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</si>
  <si>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</si>
  <si>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</si>
  <si>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</si>
  <si>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</si>
  <si>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</si>
  <si>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</si>
  <si>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</si>
  <si>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</si>
  <si>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</si>
  <si>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</si>
  <si>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</si>
  <si>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</si>
  <si>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</si>
  <si>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</si>
  <si>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</si>
  <si>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</si>
  <si>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</si>
  <si>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</si>
  <si>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</si>
  <si>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</si>
  <si>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</si>
  <si>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</si>
  <si>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</si>
  <si>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</si>
  <si>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</si>
  <si>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</si>
  <si>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</si>
  <si>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</si>
  <si>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</si>
  <si>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</si>
  <si>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</si>
  <si>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</si>
  <si>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</si>
  <si>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</si>
  <si>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</si>
  <si>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</si>
  <si>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</si>
  <si>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</si>
  <si>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</si>
  <si>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</si>
  <si>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</si>
  <si>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</si>
  <si>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</si>
  <si>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</si>
  <si>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</si>
  <si>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</si>
  <si>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</si>
  <si>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</si>
  <si>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</si>
  <si>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</si>
  <si>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</si>
  <si>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</si>
  <si>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</si>
  <si>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</si>
  <si>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</si>
  <si>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</si>
  <si>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</si>
  <si>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</si>
  <si>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</si>
  <si>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</si>
  <si>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</si>
  <si>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</si>
  <si>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</si>
  <si>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</si>
  <si>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</si>
  <si>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</si>
  <si>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</si>
  <si>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</si>
  <si>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</si>
  <si>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</si>
  <si>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</si>
  <si>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</si>
  <si>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</si>
  <si>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</si>
  <si>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</si>
  <si>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</si>
  <si>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</si>
  <si>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</si>
  <si>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</si>
  <si>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</si>
  <si>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</si>
  <si>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</si>
  <si>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</si>
  <si>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</si>
  <si>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</si>
  <si>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</si>
  <si>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</si>
  <si>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</si>
  <si>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</si>
  <si>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</si>
  <si>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</si>
  <si>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</si>
  <si>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</si>
  <si>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</si>
  <si>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</si>
  <si>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</si>
  <si>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</si>
  <si>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</si>
  <si>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</si>
  <si>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</si>
  <si>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</si>
  <si>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</si>
  <si>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</si>
  <si>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</si>
  <si>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</si>
  <si>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</si>
  <si>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</si>
  <si>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</si>
  <si>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</si>
  <si>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</si>
  <si>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</si>
  <si>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</si>
  <si>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</si>
  <si>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</si>
  <si>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</si>
  <si>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</si>
  <si>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</si>
  <si>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</si>
  <si>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</si>
  <si>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</si>
  <si>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</si>
  <si>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</si>
  <si>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</si>
  <si>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</si>
  <si>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</si>
  <si>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</si>
  <si>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</si>
  <si>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</si>
  <si>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</si>
  <si>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</si>
  <si>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</si>
  <si>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</si>
  <si>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</si>
  <si>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</si>
  <si>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</si>
  <si>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</si>
  <si>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</si>
  <si>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</si>
  <si>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</si>
  <si>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</si>
  <si>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</si>
  <si>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</si>
  <si>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</si>
  <si>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</si>
  <si>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</si>
  <si>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</si>
  <si>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</si>
  <si>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</si>
  <si>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</si>
  <si>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</si>
  <si>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</si>
  <si>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</si>
  <si>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</si>
  <si>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</si>
  <si>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</si>
  <si>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</si>
  <si>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</si>
  <si>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</si>
  <si>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</si>
  <si>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</si>
  <si>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</si>
  <si>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</si>
  <si>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</si>
  <si>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</si>
  <si>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</si>
  <si>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</si>
  <si>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</si>
  <si>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</si>
  <si>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</si>
  <si>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</si>
  <si>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</si>
  <si>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</si>
  <si>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</si>
  <si>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</si>
  <si>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</si>
  <si>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</si>
  <si>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</si>
  <si>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</si>
  <si>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</si>
  <si>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</si>
  <si>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</si>
  <si>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</si>
  <si>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</si>
  <si>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</si>
  <si>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</si>
  <si>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</si>
  <si>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</si>
  <si>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</si>
  <si>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</si>
  <si>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</si>
  <si>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</si>
  <si>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</si>
  <si>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</si>
  <si>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</si>
  <si>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</si>
  <si>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</si>
  <si>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</si>
  <si>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</si>
  <si>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</si>
  <si>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</si>
  <si>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</si>
  <si>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</si>
  <si>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</si>
  <si>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</si>
  <si>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</si>
  <si>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</si>
  <si>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</si>
  <si>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</si>
  <si>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</si>
  <si>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</si>
  <si>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</si>
  <si>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</si>
  <si>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</si>
  <si>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</si>
  <si>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</si>
  <si>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</si>
  <si>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</si>
  <si>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</si>
  <si>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</si>
  <si>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</si>
  <si>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</si>
  <si>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</si>
  <si>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</si>
  <si>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</si>
  <si>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</si>
  <si>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</si>
  <si>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</si>
  <si>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</si>
  <si>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</si>
  <si>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</si>
  <si>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</si>
  <si>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</si>
  <si>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</si>
  <si>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</si>
  <si>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</si>
  <si>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</si>
  <si>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</si>
  <si>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</si>
  <si>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</si>
  <si>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</si>
  <si>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</si>
  <si>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</si>
  <si>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</si>
  <si>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</si>
  <si>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</si>
  <si>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</si>
  <si>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</si>
  <si>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</si>
  <si>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</si>
  <si>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</si>
  <si>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</si>
  <si>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</si>
  <si>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</si>
  <si>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</si>
  <si>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</si>
  <si>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</si>
  <si>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</si>
  <si>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</si>
  <si>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</si>
  <si>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</si>
  <si>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</si>
  <si>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</si>
  <si>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</si>
  <si>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</si>
  <si>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</si>
  <si>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</si>
  <si>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</si>
  <si>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</si>
  <si>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</si>
  <si>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</si>
  <si>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</si>
  <si>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</si>
  <si>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</si>
  <si>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</si>
  <si>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</si>
  <si>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</si>
  <si>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</si>
  <si>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</si>
  <si>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</si>
  <si>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</si>
  <si>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</si>
  <si>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</si>
  <si>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</si>
  <si>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</si>
  <si>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</si>
  <si>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</si>
  <si>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</si>
  <si>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</si>
  <si>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</si>
  <si>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</si>
  <si>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</si>
  <si>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</si>
  <si>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</si>
  <si>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</si>
  <si>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</si>
  <si>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</si>
  <si>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</si>
  <si>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</si>
  <si>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</si>
  <si>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</si>
  <si>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</si>
  <si>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</si>
  <si>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</si>
  <si>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</si>
  <si>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</si>
  <si>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</si>
  <si>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</si>
  <si>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</si>
  <si>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</si>
  <si>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</si>
  <si>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</si>
  <si>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</si>
  <si>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</si>
  <si>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</si>
  <si>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</si>
  <si>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</si>
  <si>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</si>
  <si>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</si>
  <si>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</si>
  <si>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</si>
  <si>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</si>
  <si>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</si>
  <si>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</si>
  <si>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</si>
  <si>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</si>
  <si>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</si>
  <si>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</si>
  <si>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</si>
  <si>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</si>
  <si>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</si>
  <si>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</si>
  <si>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</si>
  <si>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</si>
  <si>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</si>
  <si>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</si>
  <si>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</si>
  <si>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</si>
  <si>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</si>
  <si>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</si>
  <si>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</si>
  <si>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</si>
  <si>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</si>
  <si>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</si>
  <si>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</si>
  <si>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</si>
  <si>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</si>
  <si>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</si>
  <si>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</si>
  <si>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</si>
  <si>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</si>
  <si>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</si>
  <si>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</si>
  <si>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</si>
  <si>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</si>
  <si>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</si>
  <si>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</si>
  <si>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</si>
  <si>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</si>
  <si>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</si>
  <si>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</si>
  <si>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</si>
  <si>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</si>
  <si>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</si>
  <si>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</si>
  <si>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</si>
  <si>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</si>
  <si>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</si>
  <si>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</si>
  <si>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</si>
  <si>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</si>
  <si>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</si>
  <si>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</si>
  <si>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</si>
  <si>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</si>
  <si>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</si>
  <si>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</si>
  <si>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</si>
  <si>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</si>
  <si>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</si>
  <si>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</si>
  <si>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</si>
  <si>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</si>
  <si>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</si>
  <si>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</si>
  <si>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</si>
  <si>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</si>
  <si>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</si>
  <si>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</si>
  <si>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</si>
  <si>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</si>
  <si>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</si>
  <si>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</si>
  <si>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</si>
  <si>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</si>
  <si>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</si>
  <si>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</si>
  <si>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</si>
  <si>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</si>
  <si>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</si>
  <si>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</si>
  <si>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</si>
  <si>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</si>
  <si>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</si>
  <si>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</si>
  <si>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</si>
  <si>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</si>
  <si>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</si>
  <si>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</si>
  <si>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</si>
  <si>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</si>
  <si>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</si>
  <si>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</si>
  <si>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</si>
  <si>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</si>
  <si>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</si>
  <si>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</si>
  <si>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</si>
  <si>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</si>
  <si>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</si>
  <si>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</si>
  <si>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</si>
  <si>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</si>
  <si>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</si>
  <si>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</si>
  <si>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</si>
  <si>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</si>
  <si>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</si>
  <si>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</si>
  <si>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</si>
  <si>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</si>
  <si>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</si>
  <si>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</si>
  <si>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</si>
  <si>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</si>
  <si>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</si>
  <si>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</si>
  <si>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</si>
  <si>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</si>
  <si>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</si>
  <si>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</si>
  <si>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</si>
  <si>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</si>
  <si>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</si>
  <si>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</si>
  <si>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</si>
  <si>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</si>
  <si>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</si>
  <si>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</si>
  <si>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</si>
  <si>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</si>
  <si>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</si>
  <si>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</si>
  <si>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</si>
  <si>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</si>
  <si>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</si>
  <si>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</si>
  <si>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</si>
  <si>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</si>
  <si>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</si>
  <si>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</si>
  <si>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</si>
  <si>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</si>
  <si>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</si>
  <si>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</si>
  <si>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</si>
  <si>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</si>
  <si>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</si>
  <si>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</si>
  <si>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</si>
  <si>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</si>
  <si>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</si>
  <si>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</si>
  <si>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</si>
  <si>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</si>
  <si>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</si>
  <si>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</si>
  <si>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</si>
  <si>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</si>
  <si>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</si>
  <si>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</si>
  <si>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</si>
  <si>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</si>
  <si>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</si>
  <si>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</si>
  <si>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</si>
  <si>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</si>
  <si>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</si>
  <si>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</si>
  <si>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</si>
  <si>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</si>
  <si>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</si>
  <si>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</si>
  <si>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</si>
  <si>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</si>
  <si>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</si>
  <si>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</si>
  <si>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</si>
  <si>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</si>
  <si>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</si>
  <si>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</si>
  <si>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</si>
  <si>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</si>
  <si>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</si>
  <si>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</si>
  <si>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</si>
  <si>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</si>
  <si>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</si>
  <si>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</si>
  <si>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</si>
  <si>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</si>
  <si>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</si>
  <si>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</si>
  <si>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</si>
  <si>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</si>
  <si>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</si>
  <si>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</si>
  <si>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</si>
  <si>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</si>
  <si>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</si>
  <si>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</si>
  <si>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</si>
  <si>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</si>
  <si>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</si>
  <si>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</si>
  <si>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</si>
  <si>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</si>
  <si>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</si>
  <si>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</si>
  <si>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</si>
  <si>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</si>
  <si>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</si>
  <si>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</si>
  <si>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</si>
  <si>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</si>
  <si>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</si>
  <si>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</si>
  <si>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</si>
  <si>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</si>
  <si>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</si>
  <si>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</si>
  <si>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</si>
  <si>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</si>
  <si>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</si>
  <si>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</si>
  <si>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</si>
  <si>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</si>
  <si>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</si>
  <si>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</si>
  <si>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</si>
  <si>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</si>
  <si>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</si>
  <si>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</si>
  <si>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</si>
  <si>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</si>
  <si>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</si>
  <si>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</si>
  <si>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</si>
  <si>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</si>
  <si>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</si>
  <si>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</si>
  <si>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</si>
  <si>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</si>
  <si>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</si>
  <si>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</si>
  <si>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</si>
  <si>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</si>
  <si>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</si>
  <si>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</si>
  <si>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</si>
  <si>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</si>
  <si>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</si>
  <si>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</si>
  <si>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</si>
  <si>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</si>
  <si>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</si>
  <si>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</si>
  <si>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</si>
  <si>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</si>
  <si>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</si>
  <si>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</si>
  <si>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</si>
  <si>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</si>
  <si>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</si>
  <si>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</si>
  <si>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</si>
  <si>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</si>
  <si>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</si>
  <si>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</si>
  <si>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</si>
  <si>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</si>
  <si>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</si>
  <si>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</si>
  <si>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</si>
  <si>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</si>
  <si>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</si>
  <si>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</si>
  <si>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</si>
  <si>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</si>
  <si>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</si>
  <si>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</si>
  <si>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</si>
  <si>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</si>
  <si>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</si>
  <si>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</si>
  <si>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</si>
  <si>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</si>
  <si>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</si>
  <si>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</si>
  <si>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</si>
  <si>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</si>
  <si>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</si>
  <si>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</si>
  <si>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</si>
  <si>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</si>
  <si>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</si>
  <si>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</si>
  <si>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</si>
  <si>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</si>
  <si>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</si>
  <si>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</si>
  <si>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</si>
  <si>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</si>
  <si>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</si>
  <si>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</si>
  <si>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</si>
  <si>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</si>
  <si>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</si>
  <si>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</si>
  <si>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</si>
  <si>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</si>
  <si>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</si>
  <si>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</si>
  <si>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</si>
  <si>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</si>
  <si>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</si>
  <si>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</si>
  <si>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</si>
  <si>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</si>
  <si>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</si>
  <si>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</si>
  <si>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</si>
  <si>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</si>
  <si>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</si>
  <si>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</si>
  <si>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</si>
  <si>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</si>
  <si>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</si>
  <si>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</si>
  <si>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</si>
  <si>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</si>
  <si>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</si>
  <si>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</si>
  <si>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</si>
  <si>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</si>
  <si>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</si>
  <si>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</si>
  <si>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</si>
  <si>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</si>
  <si>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</si>
  <si>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</si>
  <si>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</si>
  <si>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</si>
  <si>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</si>
  <si>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</si>
  <si>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</si>
  <si>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</si>
  <si>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</si>
  <si>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</si>
  <si>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</si>
  <si>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</si>
  <si>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</si>
  <si>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</si>
  <si>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</si>
  <si>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</si>
  <si>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</si>
  <si>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</si>
  <si>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</si>
  <si>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</si>
  <si>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</si>
  <si>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</si>
  <si>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</si>
  <si>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</si>
  <si>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</si>
  <si>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</si>
  <si>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</si>
  <si>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</si>
  <si>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</si>
  <si>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</si>
  <si>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</si>
  <si>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</si>
  <si>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</si>
  <si>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</si>
  <si>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</si>
  <si>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</si>
  <si>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</si>
  <si>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</si>
  <si>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</si>
  <si>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</si>
  <si>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</si>
  <si>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</si>
  <si>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</si>
  <si>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</si>
  <si>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</si>
  <si>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</si>
  <si>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</si>
  <si>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</si>
  <si>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</si>
  <si>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</si>
  <si>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</si>
  <si>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</si>
  <si>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</si>
  <si>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</si>
  <si>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</si>
  <si>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</si>
  <si>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</si>
  <si>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</si>
  <si>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</si>
  <si>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</si>
  <si>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</si>
  <si>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</si>
  <si>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</si>
  <si>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</si>
  <si>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</si>
  <si>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</si>
  <si>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</si>
  <si>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</si>
  <si>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</si>
  <si>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</si>
  <si>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</si>
  <si>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</si>
  <si>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</si>
  <si>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</si>
  <si>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</si>
  <si>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</si>
  <si>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</si>
  <si>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</si>
  <si>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</si>
  <si>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</si>
  <si>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</si>
  <si>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</si>
  <si>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</si>
  <si>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</si>
  <si>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</si>
  <si>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</si>
  <si>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</si>
  <si>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</si>
  <si>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</si>
  <si>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</si>
  <si>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</si>
  <si>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</si>
  <si>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</si>
  <si>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</si>
  <si>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</si>
  <si>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</si>
  <si>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</si>
  <si>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</si>
  <si>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</si>
  <si>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</si>
  <si>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</si>
  <si>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</si>
  <si>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</si>
  <si>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</si>
  <si>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</si>
  <si>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</si>
  <si>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</si>
  <si>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</si>
  <si>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</si>
  <si>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</si>
  <si>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</si>
  <si>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</si>
  <si>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</si>
  <si>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</si>
  <si>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</si>
  <si>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</si>
  <si>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</si>
  <si>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</si>
  <si>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</si>
  <si>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</si>
  <si>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</si>
  <si>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</si>
  <si>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</si>
  <si>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</si>
  <si>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</si>
  <si>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</si>
  <si>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</si>
  <si>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</si>
  <si>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</si>
  <si>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</si>
  <si>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</si>
  <si>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</si>
  <si>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</si>
  <si>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</si>
  <si>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</si>
  <si>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</si>
  <si>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</si>
  <si>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</si>
  <si>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</si>
  <si>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</si>
  <si>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</si>
  <si>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</si>
  <si>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</si>
  <si>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</si>
  <si>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</si>
  <si>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</si>
  <si>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</si>
  <si>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</si>
  <si>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</si>
  <si>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</si>
  <si>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</si>
  <si>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</si>
  <si>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</si>
  <si>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</si>
  <si>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</si>
  <si>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</si>
  <si>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</si>
  <si>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</si>
  <si>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</si>
  <si>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</si>
  <si>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</si>
  <si>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</si>
  <si>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</si>
  <si>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</si>
  <si>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</si>
  <si>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</si>
  <si>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</si>
  <si>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</si>
  <si>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</si>
  <si>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</si>
  <si>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</si>
  <si>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</si>
  <si>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</si>
  <si>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</si>
  <si>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</si>
  <si>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</si>
  <si>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</si>
  <si>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</si>
  <si>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</si>
  <si>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</si>
  <si>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</si>
  <si>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</si>
  <si>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</si>
  <si>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</si>
  <si>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</si>
  <si>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</si>
  <si>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</si>
  <si>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</si>
  <si>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</si>
  <si>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</si>
  <si>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</si>
  <si>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</si>
  <si>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</si>
  <si>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</si>
  <si>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</si>
  <si>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</si>
  <si>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</si>
  <si>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</si>
  <si>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</si>
  <si>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</si>
  <si>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</si>
  <si>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</si>
  <si>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</si>
  <si>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</si>
  <si>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</si>
  <si>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</si>
  <si>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</si>
  <si>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</si>
  <si>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</si>
  <si>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</si>
  <si>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</si>
  <si>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</si>
  <si>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</si>
  <si>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</si>
  <si>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</si>
  <si>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</si>
  <si>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</si>
  <si>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</si>
  <si>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</si>
  <si>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</si>
  <si>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</si>
  <si>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</si>
  <si>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</si>
  <si>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</si>
  <si>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</si>
  <si>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</si>
  <si>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</si>
  <si>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</si>
  <si>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</si>
  <si>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</si>
  <si>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</si>
  <si>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</si>
  <si>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</si>
  <si>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</si>
  <si>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</si>
  <si>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</si>
  <si>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</si>
  <si>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</si>
  <si>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</si>
  <si>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</si>
  <si>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</si>
  <si>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</si>
  <si>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</si>
  <si>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</si>
  <si>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</si>
  <si>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</si>
  <si>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</si>
  <si>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</si>
  <si>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</si>
  <si>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</si>
  <si>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</si>
  <si>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</si>
  <si>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</si>
  <si>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</si>
  <si>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</si>
  <si>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</si>
  <si>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</si>
  <si>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</si>
  <si>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</si>
  <si>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</si>
  <si>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</si>
  <si>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</si>
  <si>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</si>
  <si>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</si>
  <si>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</si>
  <si>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</si>
  <si>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</si>
  <si>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</si>
  <si>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</si>
  <si>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</si>
  <si>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</si>
  <si>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</si>
  <si>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</si>
  <si>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</si>
  <si>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</si>
  <si>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</si>
  <si>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</si>
  <si>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</si>
  <si>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</si>
  <si>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</si>
  <si>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</si>
  <si>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</si>
  <si>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</si>
  <si>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</si>
  <si>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</si>
  <si>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</si>
  <si>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</si>
  <si>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</si>
  <si>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</si>
  <si>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</si>
  <si>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</si>
  <si>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</si>
  <si>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</si>
  <si>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</si>
  <si>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</si>
  <si>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</si>
  <si>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</si>
  <si>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</si>
  <si>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</si>
  <si>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</si>
  <si>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</si>
  <si>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</si>
  <si>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</si>
  <si>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</si>
  <si>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</si>
  <si>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</si>
  <si>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</si>
  <si>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</si>
  <si>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</si>
  <si>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</si>
  <si>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</si>
  <si>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</si>
  <si>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</si>
  <si>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</si>
  <si>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</si>
  <si>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</si>
  <si>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</si>
  <si>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</si>
  <si>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</si>
  <si>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</si>
  <si>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</si>
  <si>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</si>
  <si>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</si>
  <si>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</si>
  <si>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</si>
  <si>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</si>
  <si>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</si>
  <si>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</si>
  <si>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</si>
  <si>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</si>
  <si>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</si>
  <si>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</si>
  <si>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</si>
  <si>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</si>
  <si>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</si>
  <si>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</si>
  <si>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</si>
  <si>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</si>
  <si>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</si>
  <si>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</si>
  <si>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</si>
  <si>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</si>
  <si>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</si>
  <si>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</si>
  <si>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</si>
  <si>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</si>
  <si>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</si>
  <si>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</si>
  <si>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</si>
  <si>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</si>
  <si>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</si>
  <si>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</si>
  <si>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</si>
  <si>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</si>
  <si>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</si>
  <si>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</si>
  <si>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</si>
  <si>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</si>
  <si>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</si>
  <si>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</si>
  <si>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</si>
  <si>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</si>
  <si>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</si>
  <si>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</si>
  <si>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</si>
  <si>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</si>
  <si>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</si>
  <si>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</si>
  <si>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</si>
  <si>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</si>
  <si>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</si>
  <si>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</si>
  <si>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</si>
  <si>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</si>
  <si>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</si>
  <si>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</si>
  <si>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</si>
  <si>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</si>
  <si>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</si>
  <si>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</si>
  <si>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</si>
  <si>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</si>
  <si>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</si>
  <si>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</si>
  <si>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</si>
  <si>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</si>
  <si>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</si>
  <si>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</si>
  <si>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</si>
  <si>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</si>
  <si>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</si>
  <si>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</si>
  <si>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</si>
  <si>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</si>
  <si>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</si>
  <si>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</si>
  <si>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</si>
  <si>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</si>
  <si>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</si>
  <si>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</si>
  <si>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</si>
  <si>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</si>
  <si>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</si>
  <si>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</si>
  <si>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</si>
  <si>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</si>
  <si>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</si>
  <si>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</si>
  <si>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</si>
  <si>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</si>
  <si>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</si>
  <si>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</si>
  <si>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</si>
  <si>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</si>
  <si>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</si>
  <si>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</si>
  <si>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</si>
  <si>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</si>
  <si>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</si>
  <si>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</si>
  <si>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</si>
  <si>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</si>
  <si>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</si>
  <si>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</si>
  <si>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</si>
  <si>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</si>
  <si>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</si>
  <si>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</si>
  <si>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</si>
  <si>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</si>
  <si>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</si>
  <si>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</si>
  <si>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</si>
  <si>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</si>
  <si>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</si>
  <si>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</si>
  <si>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</si>
  <si>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</si>
  <si>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</si>
  <si>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</si>
  <si>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</si>
  <si>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</si>
  <si>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</si>
  <si>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</si>
  <si>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</si>
  <si>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</si>
  <si>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</si>
  <si>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</si>
  <si>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</si>
  <si>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</si>
  <si>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</si>
  <si>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</si>
  <si>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</si>
  <si>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</si>
  <si>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</si>
  <si>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</si>
  <si>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</si>
  <si>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</si>
  <si>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</si>
  <si>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</si>
  <si>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</si>
  <si>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</si>
  <si>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</si>
  <si>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</si>
  <si>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</si>
  <si>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</si>
  <si>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</si>
  <si>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</si>
  <si>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</si>
  <si>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</si>
  <si>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</si>
  <si>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</si>
  <si>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</si>
  <si>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</si>
  <si>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</si>
  <si>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</si>
  <si>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</si>
  <si>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</si>
  <si>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</si>
  <si>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</si>
  <si>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</si>
  <si>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</si>
  <si>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</si>
  <si>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</si>
  <si>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</si>
  <si>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</si>
  <si>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</si>
  <si>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</si>
  <si>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</si>
  <si>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</si>
  <si>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</si>
  <si>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</si>
  <si>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</si>
  <si>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</si>
  <si>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</si>
  <si>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</si>
  <si>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</si>
  <si>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</si>
  <si>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</si>
  <si>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</si>
  <si>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</si>
  <si>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</si>
  <si>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</si>
  <si>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</si>
  <si>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</si>
  <si>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</si>
  <si>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</si>
  <si>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</si>
  <si>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</si>
  <si>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</si>
  <si>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</si>
  <si>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</si>
  <si>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</si>
  <si>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</si>
  <si>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</si>
  <si>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</si>
  <si>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</si>
  <si>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</si>
  <si>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</si>
  <si>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</si>
  <si>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</si>
  <si>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</si>
  <si>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</si>
  <si>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</si>
  <si>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</si>
  <si>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</si>
  <si>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</si>
  <si>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</si>
  <si>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</si>
  <si>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</si>
  <si>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</si>
  <si>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</si>
  <si>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</si>
  <si>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</si>
  <si>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</si>
  <si>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</si>
  <si>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</si>
  <si>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</si>
  <si>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</si>
  <si>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</si>
  <si>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</si>
  <si>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</si>
  <si>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</si>
  <si>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</si>
  <si>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</si>
  <si>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</si>
  <si>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</si>
  <si>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</si>
  <si>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</si>
  <si>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</si>
  <si>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</si>
  <si>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</si>
  <si>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</si>
  <si>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</si>
  <si>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</si>
  <si>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</si>
  <si>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</si>
  <si>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</si>
  <si>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</si>
  <si>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</si>
  <si>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</si>
  <si>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</si>
  <si>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</si>
  <si>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</si>
  <si>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</si>
  <si>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</si>
  <si>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</si>
  <si>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</si>
  <si>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</si>
  <si>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</si>
  <si>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</si>
  <si>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</si>
  <si>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</si>
  <si>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</si>
  <si>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</si>
  <si>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</si>
  <si>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</si>
  <si>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</si>
  <si>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</si>
  <si>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</si>
  <si>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</si>
  <si>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</si>
  <si>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</si>
  <si>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</si>
  <si>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</si>
  <si>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</si>
  <si>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</si>
  <si>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</si>
  <si>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</si>
  <si>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</si>
  <si>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</si>
  <si>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</si>
  <si>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</si>
  <si>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</si>
  <si>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</si>
  <si>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</si>
  <si>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</si>
  <si>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</si>
  <si>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</si>
  <si>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</si>
  <si>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</si>
  <si>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</si>
  <si>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</si>
  <si>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</si>
  <si>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</si>
  <si>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</si>
  <si>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</si>
  <si>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</si>
  <si>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</si>
  <si>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</si>
  <si>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</si>
  <si>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</si>
  <si>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</si>
  <si>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</si>
  <si>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</si>
  <si>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</si>
  <si>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</si>
  <si>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</si>
  <si>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</si>
  <si>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</si>
  <si>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</si>
  <si>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</si>
  <si>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</si>
  <si>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</si>
  <si>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</si>
  <si>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</si>
  <si>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</si>
  <si>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</si>
  <si>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</si>
  <si>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</si>
  <si>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</si>
  <si>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</si>
  <si>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</si>
  <si>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</si>
  <si>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</si>
  <si>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</si>
  <si>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</si>
  <si>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</si>
  <si>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</si>
  <si>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</si>
  <si>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</si>
  <si>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</si>
  <si>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</si>
  <si>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</si>
  <si>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</si>
  <si>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</si>
  <si>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</si>
  <si>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</si>
  <si>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</si>
  <si>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</si>
  <si>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</si>
  <si>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</si>
  <si>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</si>
  <si>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</si>
  <si>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</si>
  <si>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</si>
  <si>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</si>
  <si>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</si>
  <si>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</si>
  <si>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</si>
  <si>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</si>
  <si>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</si>
  <si>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</si>
  <si>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</si>
  <si>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</si>
  <si>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</si>
  <si>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</si>
  <si>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</si>
  <si>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</si>
  <si>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</si>
  <si>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</si>
  <si>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</si>
  <si>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</si>
  <si>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</si>
  <si>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</si>
  <si>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</si>
  <si>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</si>
  <si>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</si>
  <si>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</si>
  <si>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</si>
  <si>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</si>
  <si>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</si>
  <si>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</si>
  <si>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</si>
  <si>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</si>
  <si>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</si>
  <si>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</si>
  <si>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</si>
  <si>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</si>
  <si>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</si>
  <si>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</si>
  <si>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</si>
  <si>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</si>
  <si>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</si>
  <si>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</si>
  <si>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</si>
  <si>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</si>
  <si>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</si>
  <si>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</si>
  <si>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</si>
  <si>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</si>
  <si>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</si>
  <si>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</si>
  <si>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</si>
  <si>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</si>
  <si>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</si>
  <si>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</si>
  <si>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</si>
  <si>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</si>
  <si>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</si>
  <si>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</si>
  <si>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</si>
  <si>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</si>
  <si>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</si>
  <si>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</si>
  <si>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</si>
  <si>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</si>
  <si>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</si>
  <si>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</si>
  <si>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</si>
  <si>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</si>
  <si>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</si>
  <si>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</si>
  <si>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</si>
  <si>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</si>
  <si>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</si>
  <si>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</si>
  <si>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</si>
  <si>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</si>
  <si>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</si>
  <si>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</si>
  <si>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</si>
  <si>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</si>
  <si>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</si>
  <si>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</si>
  <si>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</si>
  <si>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</si>
  <si>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</si>
  <si>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</si>
  <si>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</si>
  <si>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</si>
  <si>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</si>
  <si>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</si>
  <si>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</si>
  <si>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</si>
  <si>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</si>
  <si>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</si>
  <si>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</si>
  <si>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</si>
  <si>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</si>
  <si>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</si>
  <si>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</si>
  <si>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</si>
  <si>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</si>
  <si>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</si>
  <si>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</si>
  <si>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</si>
  <si>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</si>
  <si>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</si>
  <si>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</si>
  <si>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</si>
  <si>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</si>
  <si>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</si>
  <si>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</si>
  <si>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</si>
  <si>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</si>
  <si>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</si>
  <si>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</si>
  <si>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</si>
  <si>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</si>
  <si>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</si>
  <si>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</si>
  <si>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</si>
  <si>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</si>
  <si>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</si>
  <si>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</si>
  <si>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</si>
  <si>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</si>
  <si>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</si>
  <si>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</si>
  <si>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</si>
  <si>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</si>
  <si>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</si>
  <si>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</si>
  <si>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</si>
  <si>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</si>
  <si>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</si>
  <si>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</si>
  <si>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</si>
  <si>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</si>
  <si>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</si>
  <si>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</si>
  <si>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</si>
  <si>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</si>
  <si>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</si>
  <si>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</si>
  <si>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</si>
  <si>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</si>
  <si>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</si>
  <si>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</si>
  <si>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</si>
  <si>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</si>
  <si>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</si>
  <si>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</si>
  <si>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</si>
  <si>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</si>
  <si>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</si>
  <si>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</si>
  <si>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</si>
  <si>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</si>
  <si>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</si>
  <si>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</si>
  <si>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</si>
  <si>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</si>
  <si>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</si>
  <si>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</si>
  <si>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</si>
  <si>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</si>
  <si>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</si>
  <si>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</si>
  <si>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</si>
  <si>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</si>
  <si>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</si>
  <si>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</si>
  <si>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</si>
  <si>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</si>
  <si>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</si>
  <si>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</si>
  <si>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</si>
  <si>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</si>
  <si>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</si>
  <si>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</si>
  <si>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</si>
  <si>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</si>
  <si>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</si>
  <si>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</si>
  <si>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</si>
  <si>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</si>
  <si>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</si>
  <si>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</si>
  <si>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</si>
  <si>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</si>
  <si>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</si>
  <si>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</si>
  <si>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</si>
  <si>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</si>
  <si>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</si>
  <si>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</si>
  <si>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</si>
  <si>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</si>
  <si>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</si>
  <si>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</si>
  <si>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</si>
  <si>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</si>
  <si>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</si>
  <si>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</si>
  <si>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</si>
  <si>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</si>
  <si>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</si>
  <si>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</si>
  <si>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</si>
  <si>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</si>
  <si>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</si>
  <si>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</si>
  <si>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</si>
  <si>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</si>
  <si>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</si>
  <si>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</si>
  <si>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</si>
  <si>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</si>
  <si>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</si>
  <si>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</si>
  <si>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</si>
  <si>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</si>
  <si>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</si>
  <si>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</si>
  <si>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</si>
  <si>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</si>
  <si>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</si>
  <si>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</si>
  <si>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</si>
  <si>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</si>
  <si>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</si>
  <si>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</si>
  <si>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</si>
  <si>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</si>
  <si>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</si>
  <si>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</si>
  <si>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</si>
  <si>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</si>
  <si>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</si>
  <si>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</si>
  <si>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</si>
  <si>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</si>
  <si>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</si>
  <si>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</si>
  <si>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</si>
  <si>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</si>
  <si>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</si>
  <si>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</si>
  <si>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</si>
  <si>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</si>
  <si>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</si>
  <si>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</si>
  <si>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</si>
  <si>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</si>
  <si>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</si>
  <si>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</si>
  <si>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</si>
  <si>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</si>
  <si>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</si>
  <si>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</si>
  <si>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</si>
  <si>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</si>
  <si>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</si>
  <si>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</si>
  <si>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</si>
  <si>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</si>
  <si>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</si>
  <si>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</si>
  <si>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</si>
  <si>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</si>
  <si>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</si>
  <si>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</si>
  <si>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</si>
  <si>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</si>
  <si>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</si>
  <si>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</si>
  <si>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</si>
  <si>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</si>
  <si>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</si>
  <si>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</si>
  <si>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</si>
  <si>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</si>
  <si>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</si>
  <si>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</si>
  <si>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</si>
  <si>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</si>
  <si>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</si>
  <si>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</si>
  <si>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</si>
  <si>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</si>
  <si>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</si>
  <si>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</si>
  <si>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</si>
  <si>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</si>
  <si>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</si>
  <si>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</si>
  <si>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</si>
  <si>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</si>
  <si>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</si>
  <si>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</si>
  <si>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</si>
  <si>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</si>
  <si>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</si>
  <si>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</si>
  <si>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</si>
  <si>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</si>
  <si>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</si>
  <si>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</si>
  <si>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</si>
  <si>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</si>
  <si>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</si>
  <si>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</si>
  <si>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</si>
  <si>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</si>
  <si>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</si>
  <si>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</si>
  <si>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</si>
  <si>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</si>
  <si>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</si>
  <si>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</si>
  <si>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</si>
  <si>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</si>
  <si>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</si>
  <si>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</si>
  <si>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</si>
  <si>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</si>
  <si>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</si>
  <si>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</si>
  <si>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</si>
  <si>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</si>
  <si>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</si>
  <si>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</si>
  <si>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</si>
  <si>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</si>
  <si>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</si>
  <si>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</si>
  <si>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</si>
  <si>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</si>
  <si>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</si>
  <si>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</si>
  <si>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</si>
  <si>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</si>
  <si>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</si>
  <si>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</si>
  <si>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</si>
  <si>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</si>
  <si>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</si>
  <si>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</si>
  <si>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</si>
  <si>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</si>
  <si>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</si>
  <si>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</si>
  <si>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</si>
  <si>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</si>
  <si>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</si>
  <si>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</si>
  <si>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</si>
  <si>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</si>
  <si>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</si>
  <si>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</si>
  <si>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</si>
  <si>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</si>
  <si>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</si>
  <si>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</si>
  <si>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</si>
  <si>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</si>
  <si>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</si>
  <si>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</si>
  <si>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</si>
  <si>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</si>
  <si>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</si>
  <si>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</si>
  <si>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</si>
  <si>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</si>
  <si>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</si>
  <si>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</si>
  <si>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</si>
  <si>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</si>
  <si>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</si>
  <si>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</si>
  <si>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</si>
  <si>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</si>
  <si>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</si>
  <si>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</si>
  <si>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</si>
  <si>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</si>
  <si>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</si>
  <si>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</si>
  <si>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</si>
  <si>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</si>
  <si>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</si>
  <si>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</si>
  <si>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</si>
  <si>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</si>
  <si>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</si>
  <si>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</si>
  <si>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</si>
  <si>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</si>
  <si>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</si>
  <si>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</si>
  <si>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</si>
  <si>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</si>
  <si>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</si>
  <si>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</si>
  <si>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</si>
  <si>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</si>
  <si>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</si>
  <si>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</si>
  <si>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</si>
  <si>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</si>
  <si>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</si>
  <si>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</si>
  <si>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</si>
  <si>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</si>
  <si>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</si>
  <si>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</si>
  <si>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</si>
  <si>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</si>
  <si>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</si>
  <si>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</si>
  <si>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</si>
  <si>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</si>
  <si>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</si>
  <si>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</si>
  <si>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</si>
  <si>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</si>
  <si>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</si>
  <si>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</si>
  <si>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</si>
  <si>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</si>
  <si>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</si>
  <si>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</si>
  <si>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</si>
  <si>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</si>
  <si>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</si>
  <si>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</si>
  <si>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</si>
  <si>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</si>
  <si>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</si>
  <si>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</si>
  <si>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</si>
  <si>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</si>
  <si>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</si>
  <si>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</si>
  <si>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</si>
  <si>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</si>
  <si>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</si>
  <si>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</si>
  <si>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</si>
  <si>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</si>
  <si>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</si>
  <si>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</si>
  <si>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</si>
  <si>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</si>
  <si>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</si>
  <si>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</si>
  <si>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</si>
  <si>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</si>
  <si>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</si>
  <si>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</si>
  <si>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</si>
  <si>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</si>
  <si>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</si>
  <si>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</si>
  <si>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</si>
  <si>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</si>
  <si>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</si>
  <si>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</si>
  <si>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</si>
  <si>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</si>
  <si>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</si>
  <si>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</si>
  <si>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</si>
  <si>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</si>
  <si>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</si>
  <si>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</si>
  <si>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</si>
  <si>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</si>
  <si>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</si>
  <si>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</si>
  <si>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</si>
  <si>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</si>
  <si>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</si>
  <si>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</si>
  <si>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</si>
  <si>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</si>
  <si>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</si>
  <si>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</si>
  <si>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</si>
  <si>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</si>
  <si>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</si>
  <si>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</si>
  <si>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</si>
  <si>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</si>
  <si>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</si>
  <si>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</si>
  <si>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</si>
  <si>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</si>
  <si>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</si>
  <si>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</si>
  <si>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</si>
  <si>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</si>
  <si>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</si>
  <si>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</si>
  <si>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</si>
  <si>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</si>
  <si>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</si>
  <si>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</si>
  <si>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</si>
  <si>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</si>
  <si>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</si>
  <si>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</si>
  <si>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</si>
  <si>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</si>
  <si>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</si>
  <si>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</si>
  <si>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</si>
  <si>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</si>
  <si>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</si>
  <si>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</si>
  <si>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</si>
  <si>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</si>
  <si>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</si>
  <si>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</si>
  <si>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</si>
  <si>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</si>
  <si>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</si>
  <si>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</si>
  <si>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</si>
  <si>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</si>
  <si>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</si>
  <si>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</si>
  <si>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</si>
  <si>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</si>
  <si>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</si>
  <si>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</si>
  <si>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</si>
  <si>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</si>
  <si>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</si>
  <si>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</si>
  <si>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</si>
  <si>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</si>
  <si>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</si>
  <si>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</si>
  <si>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</si>
  <si>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</si>
  <si>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</si>
  <si>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</si>
  <si>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</si>
  <si>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</si>
  <si>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</si>
  <si>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</si>
  <si>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</si>
  <si>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</si>
  <si>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</si>
  <si>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</si>
  <si>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</si>
  <si>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</si>
  <si>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</si>
  <si>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</si>
  <si>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</si>
  <si>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</si>
  <si>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</si>
  <si>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</si>
  <si>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</si>
  <si>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</si>
  <si>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</si>
  <si>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</si>
  <si>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</si>
  <si>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</si>
  <si>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</si>
  <si>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</si>
  <si>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</si>
  <si>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</si>
  <si>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</si>
  <si>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</si>
  <si>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</si>
  <si>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</si>
  <si>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</si>
  <si>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</si>
  <si>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</si>
  <si>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</si>
  <si>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</si>
  <si>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</si>
  <si>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</si>
  <si>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</si>
  <si>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</si>
  <si>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</si>
  <si>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</si>
  <si>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</si>
  <si>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</si>
  <si>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</si>
  <si>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</si>
  <si>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</si>
  <si>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</si>
  <si>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</si>
  <si>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</si>
  <si>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</si>
  <si>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</si>
  <si>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</si>
  <si>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</si>
  <si>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</si>
  <si>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</si>
  <si>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</si>
  <si>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</si>
  <si>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</si>
  <si>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</si>
  <si>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</si>
  <si>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</si>
  <si>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</si>
  <si>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</si>
  <si>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</si>
  <si>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</si>
  <si>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</si>
  <si>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</si>
  <si>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</si>
  <si>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</si>
  <si>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</si>
  <si>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</si>
  <si>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</si>
  <si>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</si>
  <si>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</si>
  <si>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</si>
  <si>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</si>
  <si>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</si>
  <si>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</si>
  <si>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</si>
  <si>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</si>
  <si>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</si>
  <si>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</si>
  <si>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</si>
  <si>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</si>
  <si>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</si>
  <si>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</si>
  <si>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</si>
  <si>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</si>
  <si>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</si>
  <si>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</si>
  <si>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</si>
  <si>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</si>
  <si>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</si>
  <si>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</si>
  <si>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</si>
  <si>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</si>
  <si>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</si>
  <si>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</si>
  <si>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</si>
  <si>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</si>
  <si>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</si>
  <si>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</si>
  <si>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</si>
  <si>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</si>
  <si>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</si>
  <si>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</si>
  <si>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</si>
  <si>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</si>
  <si>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</si>
  <si>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</si>
  <si>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</si>
  <si>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</si>
  <si>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</si>
  <si>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</si>
  <si>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</si>
  <si>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</si>
  <si>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</si>
  <si>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</si>
  <si>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</si>
  <si>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</si>
  <si>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</si>
  <si>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</si>
  <si>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</si>
  <si>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</si>
  <si>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</si>
  <si>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</si>
  <si>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</si>
  <si>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</si>
  <si>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</si>
  <si>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</si>
  <si>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</si>
  <si>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</si>
  <si>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</si>
  <si>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</si>
  <si>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</si>
  <si>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</si>
  <si>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</si>
  <si>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</si>
  <si>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</si>
  <si>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</si>
  <si>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</si>
  <si>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</si>
  <si>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</si>
  <si>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</si>
  <si>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</si>
  <si>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</si>
  <si>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</si>
  <si>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</si>
  <si>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</si>
  <si>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</si>
  <si>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</si>
  <si>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</si>
  <si>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</si>
  <si>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</si>
  <si>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</si>
  <si>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</si>
  <si>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</si>
  <si>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</si>
  <si>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</si>
  <si>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</si>
  <si>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</si>
  <si>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</si>
  <si>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</si>
  <si>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</si>
  <si>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</si>
  <si>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</si>
  <si>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</si>
  <si>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</si>
  <si>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</si>
  <si>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</si>
  <si>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</si>
  <si>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</si>
  <si>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</si>
  <si>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</si>
  <si>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</si>
  <si>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</si>
  <si>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</si>
  <si>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</si>
  <si>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</si>
  <si>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</si>
  <si>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</si>
  <si>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</si>
  <si>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</si>
  <si>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</si>
  <si>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</si>
  <si>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</si>
  <si>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</si>
  <si>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</si>
  <si>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</si>
  <si>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</si>
  <si>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</si>
  <si>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</si>
  <si>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</si>
  <si>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</si>
  <si>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</si>
  <si>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</si>
  <si>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</si>
  <si>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</si>
  <si>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</si>
  <si>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</si>
  <si>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</si>
  <si>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</si>
  <si>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</si>
  <si>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</si>
  <si>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</si>
  <si>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</si>
  <si>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</si>
  <si>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</si>
  <si>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</si>
  <si>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</si>
  <si>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</si>
  <si>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</si>
  <si>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</si>
  <si>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</si>
  <si>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</si>
  <si>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</si>
  <si>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</si>
  <si>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</si>
  <si>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</si>
  <si>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</si>
  <si>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</si>
  <si>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</si>
  <si>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</si>
  <si>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</si>
  <si>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</si>
  <si>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</si>
  <si>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</si>
  <si>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</si>
  <si>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</si>
  <si>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</si>
  <si>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</si>
  <si>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</si>
  <si>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</si>
  <si>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</si>
  <si>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</si>
  <si>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</si>
  <si>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</si>
  <si>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</si>
  <si>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</si>
  <si>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</si>
  <si>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</si>
  <si>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</si>
  <si>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</si>
  <si>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</si>
  <si>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</si>
  <si>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</si>
  <si>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</si>
  <si>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</si>
  <si>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</si>
  <si>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</si>
  <si>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</si>
  <si>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</si>
  <si>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</si>
  <si>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</si>
  <si>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</si>
  <si>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</si>
  <si>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</si>
  <si>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</si>
  <si>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</si>
  <si>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</si>
  <si>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</si>
  <si>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</si>
  <si>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</si>
  <si>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</si>
  <si>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</si>
  <si>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</si>
  <si>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</si>
  <si>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</si>
  <si>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</si>
  <si>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</si>
  <si>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</si>
  <si>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</si>
  <si>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</si>
  <si>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</si>
  <si>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</si>
  <si>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</si>
  <si>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</si>
  <si>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</si>
  <si>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</si>
  <si>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</si>
  <si>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</si>
  <si>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</si>
  <si>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</si>
  <si>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</si>
  <si>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</si>
  <si>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</si>
  <si>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</si>
  <si>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</si>
  <si>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</si>
  <si>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</si>
  <si>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</si>
  <si>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</si>
  <si>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</si>
  <si>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</si>
  <si>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</si>
  <si>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</si>
  <si>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</si>
  <si>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</si>
  <si>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</si>
  <si>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</si>
  <si>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</si>
  <si>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</si>
  <si>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</si>
  <si>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</si>
  <si>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</si>
  <si>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</si>
  <si>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</si>
  <si>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</si>
  <si>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</si>
  <si>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</si>
  <si>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</si>
  <si>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</si>
  <si>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</si>
  <si>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</si>
  <si>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</si>
  <si>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</si>
  <si>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</si>
  <si>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</si>
  <si>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</si>
  <si>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</si>
  <si>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</si>
  <si>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</si>
  <si>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</si>
  <si>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</si>
  <si>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</si>
  <si>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</si>
  <si>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</si>
  <si>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</si>
  <si>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</si>
  <si>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</si>
  <si>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</si>
  <si>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</si>
  <si>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</si>
  <si>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</si>
  <si>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</si>
  <si>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</si>
  <si>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</si>
  <si>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</si>
  <si>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</si>
  <si>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</si>
  <si>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</si>
  <si>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</si>
  <si>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</si>
  <si>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</si>
  <si>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</si>
  <si>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</si>
  <si>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</si>
  <si>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</si>
  <si>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</si>
  <si>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</si>
  <si>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</si>
  <si>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</si>
  <si>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</si>
  <si>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</si>
  <si>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</si>
  <si>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</si>
  <si>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</si>
  <si>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</si>
  <si>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</si>
  <si>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</si>
  <si>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</si>
  <si>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</si>
  <si>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</si>
  <si>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</si>
  <si>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</si>
  <si>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</si>
  <si>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</si>
  <si>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</si>
  <si>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</si>
  <si>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</si>
  <si>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</si>
  <si>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</si>
  <si>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</si>
  <si>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</si>
  <si>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</si>
  <si>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</si>
  <si>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</si>
  <si>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</si>
  <si>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</si>
  <si>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</si>
  <si>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</si>
  <si>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</si>
  <si>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</si>
  <si>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</si>
  <si>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</si>
  <si>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</si>
  <si>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</si>
  <si>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</si>
  <si>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</si>
  <si>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</si>
  <si>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</si>
  <si>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</si>
  <si>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</si>
  <si>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</si>
  <si>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</si>
  <si>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</si>
  <si>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</si>
  <si>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</si>
  <si>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</si>
  <si>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</si>
  <si>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</si>
  <si>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</si>
  <si>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</si>
  <si>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</si>
  <si>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</si>
  <si>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</si>
  <si>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</si>
  <si>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</si>
  <si>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</si>
  <si>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</si>
  <si>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</si>
  <si>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</si>
  <si>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</si>
  <si>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</si>
  <si>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</si>
  <si>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</si>
  <si>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</si>
  <si>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</si>
  <si>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</si>
  <si>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</si>
  <si>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</si>
  <si>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</si>
  <si>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</si>
  <si>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</si>
  <si>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</si>
  <si>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</si>
  <si>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</si>
  <si>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</si>
  <si>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</si>
  <si>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</si>
  <si>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</si>
  <si>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</si>
  <si>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</si>
  <si>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</si>
  <si>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</si>
  <si>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</si>
  <si>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</si>
  <si>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</si>
  <si>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</si>
  <si>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</si>
  <si>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</si>
  <si>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</si>
  <si>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</si>
  <si>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</si>
  <si>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</si>
  <si>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</si>
  <si>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</si>
  <si>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</si>
  <si>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</si>
  <si>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</si>
  <si>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</si>
  <si>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</si>
  <si>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</si>
  <si>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</si>
  <si>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</si>
  <si>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</si>
  <si>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</si>
  <si>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</si>
  <si>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</si>
  <si>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</si>
  <si>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</si>
  <si>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</si>
  <si>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</si>
  <si>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</si>
  <si>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</si>
  <si>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</si>
  <si>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</si>
  <si>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</si>
  <si>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</si>
  <si>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</si>
  <si>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</si>
  <si>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</si>
  <si>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</si>
  <si>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</si>
  <si>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</si>
  <si>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</si>
  <si>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</si>
  <si>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</si>
  <si>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</si>
  <si>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</si>
  <si>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</si>
  <si>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</si>
  <si>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</si>
  <si>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</si>
  <si>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</si>
  <si>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</si>
  <si>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</si>
  <si>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</si>
  <si>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</si>
  <si>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</si>
  <si>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</si>
  <si>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</si>
  <si>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</si>
  <si>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</si>
  <si>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</si>
  <si>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</si>
  <si>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</si>
  <si>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</si>
  <si>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</si>
  <si>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</si>
  <si>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</si>
  <si>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</si>
  <si>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</si>
  <si>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</si>
  <si>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</si>
  <si>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</si>
  <si>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</si>
  <si>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</si>
  <si>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</si>
  <si>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</si>
  <si>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</si>
  <si>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</si>
  <si>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</si>
  <si>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</si>
  <si>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</si>
  <si>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</si>
  <si>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</si>
  <si>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</si>
  <si>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</si>
  <si>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</si>
  <si>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</si>
  <si>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</si>
  <si>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</si>
  <si>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</si>
  <si>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</si>
  <si>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</si>
  <si>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</si>
  <si>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</si>
  <si>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</si>
  <si>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</si>
  <si>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</si>
  <si>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</si>
  <si>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</si>
  <si>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</si>
  <si>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</si>
  <si>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</si>
  <si>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</si>
  <si>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</si>
  <si>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</si>
  <si>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</si>
  <si>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</si>
  <si>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</si>
  <si>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</si>
  <si>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</si>
  <si>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</si>
  <si>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</si>
  <si>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</si>
  <si>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</si>
  <si>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</si>
  <si>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</si>
  <si>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</si>
  <si>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</si>
  <si>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</si>
  <si>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</si>
  <si>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</si>
  <si>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</si>
  <si>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</si>
  <si>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</si>
  <si>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</si>
  <si>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</si>
  <si>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</si>
  <si>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</si>
  <si>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</si>
  <si>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</si>
  <si>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</si>
  <si>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</si>
  <si>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</si>
  <si>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</si>
  <si>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</si>
  <si>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</si>
  <si>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</si>
  <si>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</si>
  <si>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</si>
  <si>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</si>
  <si>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</si>
  <si>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</si>
  <si>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</si>
  <si>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</si>
  <si>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</si>
  <si>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</si>
  <si>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</si>
  <si>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</si>
  <si>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</si>
  <si>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</si>
  <si>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</si>
  <si>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</si>
  <si>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</si>
  <si>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</si>
  <si>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</si>
  <si>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</si>
  <si>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</si>
  <si>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</si>
  <si>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</si>
  <si>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</si>
  <si>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</si>
  <si>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</si>
  <si>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</si>
  <si>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</si>
  <si>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</si>
  <si>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</si>
  <si>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</si>
  <si>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</si>
  <si>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</si>
  <si>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</si>
  <si>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</si>
  <si>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</si>
  <si>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</si>
  <si>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</si>
  <si>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</si>
  <si>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</si>
  <si>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</si>
  <si>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</si>
  <si>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</si>
  <si>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</si>
  <si>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</si>
  <si>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</si>
  <si>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</si>
  <si>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</si>
  <si>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</si>
  <si>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</si>
  <si>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</si>
  <si>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</si>
  <si>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</si>
  <si>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</si>
  <si>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</si>
  <si>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</si>
  <si>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</si>
  <si>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</si>
  <si>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</si>
  <si>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</si>
  <si>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</si>
  <si>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</si>
  <si>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</si>
  <si>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</si>
  <si>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</si>
  <si>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</si>
  <si>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</si>
  <si>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</si>
  <si>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</si>
  <si>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</si>
  <si>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</si>
  <si>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</si>
  <si>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</si>
  <si>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</si>
  <si>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</si>
  <si>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</si>
  <si>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</si>
  <si>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</si>
  <si>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</si>
  <si>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</si>
  <si>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</si>
  <si>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</si>
  <si>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</si>
  <si>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</si>
  <si>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</si>
  <si>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</si>
  <si>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</si>
  <si>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</si>
  <si>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</si>
  <si>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</si>
  <si>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</si>
  <si>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</si>
  <si>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</si>
  <si>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</si>
  <si>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</si>
  <si>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</si>
  <si>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</si>
  <si>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</si>
  <si>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</si>
  <si>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</si>
  <si>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</si>
  <si>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</si>
  <si>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</si>
  <si>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</si>
  <si>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</si>
  <si>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</si>
  <si>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</si>
  <si>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</si>
  <si>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</si>
  <si>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</si>
  <si>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</si>
  <si>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</si>
  <si>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</si>
  <si>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</si>
  <si>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</si>
  <si>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</si>
  <si>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</si>
  <si>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</si>
  <si>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</si>
  <si>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</si>
  <si>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</si>
  <si>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</si>
  <si>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</si>
  <si>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</si>
  <si>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</si>
  <si>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</si>
  <si>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</si>
  <si>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</si>
  <si>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</si>
  <si>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</si>
  <si>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</si>
  <si>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</si>
  <si>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</si>
  <si>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</si>
  <si>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</si>
  <si>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</si>
  <si>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</si>
  <si>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</si>
  <si>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</si>
  <si>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</si>
  <si>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</si>
  <si>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</si>
  <si>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</si>
  <si>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</si>
  <si>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</si>
  <si>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</si>
  <si>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</si>
  <si>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</si>
  <si>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</si>
  <si>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</si>
  <si>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</si>
  <si>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</si>
  <si>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</si>
  <si>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</si>
  <si>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</si>
  <si>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</si>
  <si>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</si>
  <si>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</si>
  <si>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</si>
  <si>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</si>
  <si>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</si>
  <si>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</si>
  <si>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</si>
  <si>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</si>
  <si>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</si>
  <si>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</si>
  <si>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</si>
  <si>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</si>
  <si>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</si>
  <si>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</si>
  <si>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</si>
  <si>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</si>
  <si>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</si>
  <si>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</si>
  <si>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</si>
  <si>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</si>
  <si>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</si>
  <si>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</si>
  <si>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</si>
  <si>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</si>
  <si>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</si>
  <si>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</si>
  <si>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</si>
  <si>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</si>
  <si>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</si>
  <si>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</si>
  <si>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</si>
  <si>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</si>
  <si>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</si>
  <si>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</si>
  <si>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</si>
  <si>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</si>
  <si>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</si>
  <si>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</si>
  <si>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</si>
  <si>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</si>
  <si>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</si>
  <si>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</si>
  <si>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</si>
  <si>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</si>
  <si>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</si>
  <si>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</si>
  <si>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</si>
  <si>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</si>
  <si>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</si>
  <si>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</si>
  <si>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</si>
  <si>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</si>
  <si>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</si>
  <si>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</si>
  <si>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</si>
  <si>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</si>
  <si>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</si>
  <si>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</si>
  <si>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</si>
  <si>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</si>
  <si>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</si>
  <si>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</si>
  <si>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</si>
  <si>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</si>
  <si>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</si>
  <si>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</si>
  <si>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</si>
  <si>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</si>
  <si>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</si>
  <si>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</si>
  <si>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</si>
  <si>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</si>
  <si>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</si>
  <si>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</si>
  <si>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</si>
  <si>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</si>
  <si>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</si>
  <si>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</si>
  <si>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</si>
  <si>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</si>
  <si>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</si>
  <si>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</si>
  <si>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</si>
  <si>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</si>
  <si>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</si>
  <si>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</si>
  <si>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</si>
  <si>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</si>
  <si>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</si>
  <si>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</si>
  <si>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</si>
  <si>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</si>
  <si>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</si>
  <si>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</si>
  <si>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</si>
  <si>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</si>
  <si>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</si>
  <si>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</si>
  <si>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</si>
  <si>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</si>
  <si>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</si>
  <si>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</si>
  <si>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</si>
  <si>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</si>
  <si>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</si>
  <si>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</si>
  <si>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</si>
  <si>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</si>
  <si>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</si>
  <si>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</si>
  <si>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</si>
  <si>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</si>
  <si>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</si>
  <si>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</si>
  <si>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</si>
  <si>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</si>
  <si>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</si>
  <si>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</si>
  <si>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</si>
  <si>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</si>
  <si>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</si>
  <si>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</si>
  <si>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</si>
  <si>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</si>
  <si>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</si>
  <si>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</si>
  <si>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</si>
  <si>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</si>
  <si>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</si>
  <si>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</si>
  <si>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</si>
  <si>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</si>
  <si>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</si>
  <si>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</si>
  <si>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</si>
  <si>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</si>
  <si>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</si>
  <si>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</si>
  <si>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</si>
  <si>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</si>
  <si>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</si>
  <si>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</si>
  <si>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</si>
  <si>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</si>
  <si>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</si>
  <si>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</si>
  <si>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</si>
  <si>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</si>
  <si>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</si>
  <si>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</si>
  <si>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</si>
  <si>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</si>
  <si>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</si>
  <si>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</si>
  <si>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</si>
  <si>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</si>
  <si>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</si>
  <si>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</si>
  <si>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</si>
  <si>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</si>
  <si>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</si>
  <si>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</si>
  <si>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</si>
  <si>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</si>
  <si>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</si>
  <si>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</si>
  <si>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</si>
  <si>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</si>
  <si>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</si>
  <si>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</si>
  <si>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</si>
  <si>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</si>
  <si>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</si>
  <si>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</si>
  <si>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</si>
  <si>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</si>
  <si>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</si>
  <si>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</si>
  <si>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</si>
  <si>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</si>
  <si>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</si>
  <si>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</si>
  <si>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</si>
  <si>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</si>
  <si>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</si>
  <si>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</si>
  <si>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</si>
  <si>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</si>
  <si>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</si>
  <si>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</si>
  <si>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</si>
  <si>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</si>
  <si>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</si>
  <si>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</si>
  <si>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</si>
  <si>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</si>
  <si>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</si>
  <si>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</si>
  <si>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</si>
  <si>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</si>
  <si>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</si>
  <si>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</si>
  <si>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</si>
  <si>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</si>
  <si>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</si>
  <si>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</si>
  <si>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</si>
  <si>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</si>
  <si>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</si>
  <si>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</si>
  <si>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</si>
  <si>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</si>
  <si>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</si>
  <si>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</si>
  <si>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</si>
  <si>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</si>
  <si>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</si>
  <si>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</si>
  <si>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</si>
  <si>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</si>
  <si>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</si>
  <si>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</si>
  <si>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</si>
  <si>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</si>
  <si>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</si>
  <si>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</si>
  <si>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</si>
  <si>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</si>
  <si>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</si>
  <si>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</si>
  <si>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</si>
  <si>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</si>
  <si>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</si>
  <si>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</si>
  <si>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</si>
  <si>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</si>
  <si>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</si>
  <si>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</si>
  <si>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</si>
  <si>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</si>
  <si>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</si>
  <si>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</si>
  <si>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</si>
  <si>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</si>
  <si>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</si>
  <si>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</si>
  <si>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</si>
  <si>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</si>
  <si>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</si>
  <si>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</si>
  <si>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</si>
  <si>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</si>
  <si>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</si>
  <si>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</si>
  <si>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</si>
  <si>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</si>
  <si>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</si>
  <si>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</si>
  <si>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</si>
  <si>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</si>
  <si>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</si>
  <si>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</si>
  <si>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</si>
  <si>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</si>
  <si>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</si>
  <si>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</si>
  <si>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</si>
  <si>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</si>
  <si>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</si>
  <si>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</si>
  <si>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</si>
  <si>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</si>
  <si>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</si>
  <si>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</si>
  <si>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</si>
  <si>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</si>
  <si>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</si>
  <si>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</si>
  <si>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</si>
  <si>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</si>
  <si>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</si>
  <si>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</si>
  <si>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</si>
  <si>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</si>
  <si>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</si>
  <si>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</si>
  <si>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</si>
  <si>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</si>
  <si>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</si>
  <si>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</si>
  <si>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</si>
  <si>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</si>
  <si>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</si>
  <si>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</si>
  <si>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</si>
  <si>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</si>
  <si>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</si>
  <si>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</si>
  <si>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</si>
  <si>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</si>
  <si>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</si>
  <si>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</si>
  <si>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</si>
  <si>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</si>
  <si>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</si>
  <si>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</si>
  <si>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</si>
  <si>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</si>
  <si>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</si>
  <si>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</si>
  <si>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</si>
  <si>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</si>
  <si>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</si>
  <si>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</si>
  <si>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</si>
  <si>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</si>
  <si>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</si>
  <si>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</si>
  <si>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</si>
  <si>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</si>
  <si>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</si>
  <si>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</si>
  <si>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</si>
  <si>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</si>
  <si>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</si>
  <si>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</si>
  <si>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</si>
  <si>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</si>
  <si>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</si>
  <si>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</si>
  <si>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</si>
  <si>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</si>
  <si>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</si>
  <si>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</si>
  <si>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</si>
  <si>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</si>
  <si>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</si>
  <si>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</si>
  <si>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</si>
  <si>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</si>
  <si>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</si>
  <si>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</si>
  <si>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</si>
  <si>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</si>
  <si>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</si>
  <si>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</si>
  <si>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</si>
  <si>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</si>
  <si>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</si>
  <si>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</si>
  <si>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</si>
  <si>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</si>
  <si>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</si>
  <si>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</si>
  <si>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</si>
  <si>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</si>
  <si>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</si>
  <si>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</si>
  <si>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</si>
  <si>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</si>
  <si>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</si>
  <si>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</si>
  <si>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</si>
  <si>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</si>
  <si>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</si>
  <si>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</si>
  <si>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</si>
  <si>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</si>
  <si>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</si>
  <si>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</si>
  <si>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</si>
  <si>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</si>
  <si>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</si>
  <si>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</si>
  <si>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</si>
  <si>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</si>
  <si>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</si>
  <si>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</si>
  <si>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</si>
  <si>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</si>
  <si>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</si>
  <si>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</si>
  <si>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</si>
  <si>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</si>
  <si>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</si>
  <si>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</si>
  <si>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</si>
  <si>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</si>
  <si>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</si>
  <si>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</si>
  <si>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</si>
  <si>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</si>
  <si>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</si>
  <si>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</si>
  <si>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</si>
  <si>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</si>
  <si>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</si>
  <si>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</si>
  <si>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</si>
  <si>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</si>
  <si>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</si>
  <si>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</si>
  <si>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</si>
  <si>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</si>
  <si>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</si>
  <si>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</si>
  <si>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</si>
  <si>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</si>
  <si>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</si>
  <si>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</si>
  <si>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</si>
  <si>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</si>
  <si>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</si>
  <si>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</si>
  <si>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</si>
  <si>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</si>
  <si>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</si>
  <si>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</si>
  <si>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</si>
  <si>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</si>
  <si>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</si>
  <si>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</si>
  <si>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</si>
  <si>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</si>
  <si>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</si>
  <si>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</si>
  <si>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</si>
  <si>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</si>
  <si>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</si>
  <si>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</si>
  <si>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</si>
  <si>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</si>
  <si>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</si>
  <si>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</si>
  <si>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</si>
  <si>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</si>
  <si>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</si>
  <si>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</si>
  <si>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</si>
  <si>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</si>
  <si>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</si>
  <si>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</si>
  <si>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</si>
  <si>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</si>
  <si>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</si>
  <si>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</si>
  <si>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</si>
  <si>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</si>
  <si>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</si>
  <si>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</si>
  <si>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</si>
  <si>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</si>
  <si>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</si>
  <si>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</si>
  <si>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</si>
  <si>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</si>
  <si>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</si>
  <si>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</si>
  <si>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</si>
  <si>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</si>
  <si>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</si>
  <si>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</si>
  <si>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</si>
  <si>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</si>
  <si>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</si>
  <si>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</si>
  <si>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</si>
  <si>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</si>
  <si>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</si>
  <si>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</si>
  <si>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</si>
  <si>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</si>
  <si>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</si>
  <si>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</si>
  <si>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</si>
  <si>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</si>
  <si>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</si>
  <si>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</si>
  <si>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</si>
  <si>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</si>
  <si>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</si>
  <si>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</si>
  <si>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</si>
  <si>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</si>
  <si>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</si>
  <si>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</si>
  <si>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</si>
  <si>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</si>
  <si>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</si>
  <si>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</si>
  <si>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</si>
  <si>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</si>
  <si>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</si>
  <si>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</si>
  <si>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</si>
  <si>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</si>
  <si>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</si>
  <si>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</si>
  <si>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</si>
  <si>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</si>
  <si>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</si>
  <si>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</si>
  <si>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</si>
  <si>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</si>
  <si>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</si>
  <si>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</si>
  <si>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</si>
  <si>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</si>
  <si>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</si>
  <si>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</si>
  <si>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</si>
  <si>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</si>
  <si>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</si>
  <si>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</si>
  <si>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</si>
  <si>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</si>
  <si>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</si>
  <si>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</si>
  <si>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</si>
  <si>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</si>
  <si>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</si>
  <si>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</si>
  <si>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</si>
  <si>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</si>
  <si>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</si>
  <si>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</si>
  <si>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</si>
  <si>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</si>
  <si>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</si>
  <si>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</si>
  <si>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</si>
  <si>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</si>
  <si>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</si>
  <si>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</si>
  <si>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</si>
  <si>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</si>
  <si>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</si>
  <si>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</si>
  <si>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</si>
  <si>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</si>
  <si>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</si>
  <si>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</si>
  <si>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</si>
  <si>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</si>
  <si>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</si>
  <si>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</si>
  <si>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</si>
  <si>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</si>
  <si>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</si>
  <si>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</si>
  <si>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</si>
  <si>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</si>
  <si>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</si>
  <si>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</si>
  <si>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</si>
  <si>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</si>
  <si>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</si>
  <si>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</si>
  <si>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</si>
  <si>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</si>
  <si>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</si>
  <si>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</si>
  <si>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</si>
  <si>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</si>
  <si>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</si>
  <si>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</si>
  <si>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</si>
  <si>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</si>
  <si>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</si>
  <si>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</si>
  <si>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</si>
  <si>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</si>
  <si>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</si>
  <si>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</si>
  <si>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</si>
  <si>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</si>
  <si>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</si>
  <si>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</si>
  <si>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</si>
  <si>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</si>
  <si>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</si>
  <si>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</si>
  <si>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</si>
  <si>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</si>
  <si>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</si>
  <si>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</si>
  <si>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</si>
  <si>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</si>
  <si>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</si>
  <si>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</si>
  <si>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</si>
  <si>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</si>
  <si>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</si>
  <si>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</si>
  <si>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</si>
  <si>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</si>
  <si>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</si>
  <si>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</si>
  <si>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</si>
  <si>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</si>
  <si>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</si>
  <si>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</si>
  <si>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</si>
  <si>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</si>
  <si>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</si>
  <si>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</si>
  <si>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</si>
  <si>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</si>
  <si>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</si>
  <si>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</si>
  <si>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</si>
  <si>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</si>
  <si>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</si>
  <si>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</si>
  <si>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</si>
  <si>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</si>
  <si>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</si>
  <si>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</si>
  <si>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</si>
  <si>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</si>
  <si>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</si>
  <si>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</si>
  <si>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</si>
  <si>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</si>
  <si>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</si>
  <si>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</si>
  <si>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</si>
  <si>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</si>
  <si>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</si>
  <si>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</si>
  <si>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</si>
  <si>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</si>
  <si>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</si>
  <si>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</si>
  <si>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</si>
  <si>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</si>
  <si>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</si>
  <si>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</si>
  <si>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</si>
  <si>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</si>
  <si>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</si>
  <si>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</si>
  <si>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</si>
  <si>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</si>
  <si>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</si>
  <si>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</si>
  <si>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</si>
  <si>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</si>
  <si>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</si>
  <si>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</si>
  <si>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</si>
  <si>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</si>
  <si>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</si>
  <si>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</si>
  <si>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</si>
  <si>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</si>
  <si>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</si>
  <si>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</si>
  <si>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</si>
  <si>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</si>
  <si>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</si>
  <si>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</si>
  <si>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</si>
  <si>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</si>
  <si>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</si>
  <si>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</si>
  <si>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</si>
  <si>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</si>
  <si>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</si>
  <si>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</si>
  <si>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</si>
  <si>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</si>
  <si>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</si>
  <si>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</si>
  <si>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</si>
  <si>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</si>
  <si>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</si>
  <si>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</si>
  <si>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</si>
  <si>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</si>
  <si>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</si>
  <si>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</si>
  <si>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</si>
  <si>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</si>
  <si>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</si>
  <si>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</si>
  <si>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</si>
  <si>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</si>
  <si>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</si>
  <si>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</si>
  <si>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</si>
  <si>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</si>
  <si>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</si>
  <si>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</si>
  <si>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</si>
  <si>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</si>
  <si>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</si>
  <si>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</si>
  <si>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</si>
  <si>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</si>
  <si>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</si>
  <si>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</si>
  <si>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</si>
  <si>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</si>
  <si>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</si>
  <si>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</si>
  <si>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</si>
  <si>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</si>
  <si>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</si>
  <si>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</si>
  <si>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</si>
  <si>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</si>
  <si>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</si>
  <si>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</si>
  <si>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</si>
  <si>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</si>
  <si>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</si>
  <si>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</si>
  <si>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</si>
  <si>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</si>
  <si>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</si>
  <si>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</si>
  <si>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</si>
  <si>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</si>
  <si>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</si>
  <si>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</si>
  <si>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</si>
  <si>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</si>
  <si>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</si>
  <si>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</si>
  <si>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</si>
  <si>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</si>
  <si>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</si>
  <si>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</si>
  <si>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</si>
  <si>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</si>
  <si>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</si>
  <si>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</si>
  <si>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</si>
  <si>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</si>
  <si>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</si>
  <si>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</si>
  <si>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</si>
  <si>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</si>
  <si>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</si>
  <si>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</si>
  <si>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</si>
  <si>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</si>
  <si>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</si>
  <si>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</si>
  <si>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</si>
  <si>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</si>
  <si>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</si>
  <si>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</si>
  <si>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</si>
  <si>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</si>
  <si>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</si>
  <si>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</si>
  <si>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</si>
  <si>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</si>
  <si>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</si>
  <si>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</si>
  <si>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</si>
  <si>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</si>
  <si>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</si>
  <si>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</si>
  <si>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</si>
  <si>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</si>
  <si>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</si>
  <si>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</si>
  <si>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</si>
  <si>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</si>
  <si>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</si>
  <si>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</si>
  <si>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</si>
  <si>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</si>
  <si>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</si>
  <si>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</si>
  <si>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</si>
  <si>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</si>
  <si>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</si>
  <si>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</si>
  <si>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</si>
  <si>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</si>
  <si>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</si>
  <si>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</si>
  <si>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</si>
  <si>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</si>
  <si>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</si>
  <si>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</si>
  <si>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</si>
  <si>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</si>
  <si>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</si>
  <si>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</si>
  <si>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</si>
  <si>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</si>
  <si>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</si>
  <si>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</si>
  <si>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</si>
  <si>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</si>
  <si>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</si>
  <si>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</si>
  <si>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</si>
  <si>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</si>
  <si>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</si>
  <si>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</si>
  <si>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</si>
  <si>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</si>
  <si>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</si>
  <si>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</si>
  <si>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</si>
  <si>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</si>
  <si>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</si>
  <si>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</si>
  <si>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</si>
  <si>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</si>
  <si>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</si>
  <si>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</si>
  <si>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</si>
  <si>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</si>
  <si>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</si>
  <si>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</si>
  <si>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</si>
  <si>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</si>
  <si>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</si>
  <si>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</si>
  <si>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</si>
  <si>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</si>
  <si>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</si>
  <si>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</si>
  <si>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</si>
  <si>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</si>
  <si>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</si>
  <si>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</si>
  <si>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</si>
  <si>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</si>
  <si>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</si>
  <si>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</si>
  <si>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</si>
  <si>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</si>
  <si>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</si>
  <si>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</si>
  <si>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</si>
  <si>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</si>
  <si>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</si>
  <si>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</si>
  <si>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</si>
  <si>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</si>
  <si>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</si>
  <si>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</si>
  <si>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</si>
  <si>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</si>
  <si>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</si>
  <si>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</si>
  <si>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</si>
  <si>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</si>
  <si>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</si>
  <si>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</si>
  <si>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</si>
  <si>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</si>
  <si>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</si>
  <si>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</si>
  <si>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</si>
  <si>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</si>
  <si>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</si>
  <si>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</si>
  <si>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</si>
  <si>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</si>
  <si>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</si>
  <si>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</si>
  <si>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</si>
  <si>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</si>
  <si>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</si>
  <si>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</si>
  <si>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</si>
  <si>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</si>
  <si>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</si>
  <si>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</si>
  <si>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</si>
  <si>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</si>
  <si>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</si>
  <si>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</si>
  <si>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</si>
  <si>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</si>
  <si>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</si>
  <si>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</si>
  <si>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</si>
  <si>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</si>
  <si>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</si>
  <si>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</si>
  <si>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</si>
  <si>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</si>
  <si>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</si>
  <si>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</si>
  <si>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</si>
  <si>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</si>
  <si>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</si>
  <si>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</si>
  <si>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</si>
  <si>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</si>
  <si>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</si>
  <si>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</si>
  <si>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</si>
  <si>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</si>
  <si>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</si>
  <si>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</si>
  <si>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</si>
  <si>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</si>
  <si>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</si>
  <si>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</si>
  <si>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</si>
  <si>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</si>
  <si>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</si>
  <si>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</si>
  <si>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</si>
  <si>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</si>
  <si>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</si>
  <si>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</si>
  <si>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</si>
  <si>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</si>
  <si>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</si>
  <si>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</si>
  <si>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</si>
  <si>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</si>
  <si>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</si>
  <si>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</si>
  <si>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</si>
  <si>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</si>
  <si>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</si>
  <si>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</si>
  <si>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</si>
  <si>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</si>
  <si>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</si>
  <si>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</si>
  <si>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</si>
  <si>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</si>
  <si>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</si>
  <si>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</si>
  <si>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</si>
  <si>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</si>
  <si>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</si>
  <si>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</si>
  <si>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</si>
  <si>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</si>
  <si>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</si>
  <si>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</si>
  <si>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</si>
  <si>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</si>
  <si>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</si>
  <si>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</si>
  <si>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</si>
  <si>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</si>
  <si>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</si>
  <si>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</si>
  <si>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</si>
  <si>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</si>
  <si>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</si>
  <si>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</si>
  <si>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</si>
  <si>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</si>
  <si>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</si>
  <si>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</si>
  <si>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</si>
  <si>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</si>
  <si>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</si>
  <si>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</si>
  <si>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</si>
  <si>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</si>
  <si>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</si>
  <si>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</si>
  <si>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</si>
  <si>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</si>
  <si>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</si>
  <si>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</si>
  <si>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</si>
  <si>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</si>
  <si>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</si>
  <si>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</si>
  <si>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</si>
  <si>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</si>
  <si>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</si>
  <si>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</si>
  <si>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</si>
  <si>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</si>
  <si>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</si>
  <si>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</si>
  <si>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</si>
  <si>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</si>
  <si>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</si>
  <si>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</si>
  <si>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</si>
  <si>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</si>
  <si>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</si>
  <si>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</si>
  <si>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</si>
  <si>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</si>
  <si>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</si>
  <si>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</si>
  <si>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</si>
  <si>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</si>
  <si>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</si>
  <si>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</si>
  <si>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</si>
  <si>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</si>
  <si>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</si>
  <si>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</si>
  <si>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</si>
  <si>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</si>
  <si>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</si>
  <si>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</si>
  <si>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</si>
  <si>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</si>
  <si>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</si>
  <si>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</si>
  <si>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</si>
  <si>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</si>
  <si>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</si>
  <si>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</si>
  <si>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</si>
  <si>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</si>
  <si>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</si>
  <si>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</si>
  <si>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</si>
  <si>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</si>
  <si>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</si>
  <si>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</si>
  <si>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</si>
  <si>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</si>
  <si>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</si>
  <si>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</si>
  <si>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</si>
  <si>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</si>
  <si>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</si>
  <si>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</si>
  <si>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</si>
  <si>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</si>
  <si>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</si>
  <si>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</si>
  <si>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</si>
  <si>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</si>
  <si>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</si>
  <si>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</si>
  <si>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</si>
  <si>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</si>
  <si>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</si>
  <si>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</si>
  <si>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</si>
  <si>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</si>
  <si>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</si>
  <si>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</si>
  <si>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</si>
  <si>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</si>
  <si>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</si>
  <si>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</si>
  <si>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</si>
  <si>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</si>
  <si>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</si>
  <si>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</si>
  <si>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</si>
  <si>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</si>
  <si>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</si>
  <si>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</si>
  <si>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</si>
  <si>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</si>
  <si>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</si>
  <si>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</si>
  <si>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</si>
  <si>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</si>
  <si>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</si>
  <si>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</si>
  <si>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</si>
  <si>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</si>
  <si>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</si>
  <si>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</si>
  <si>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</si>
  <si>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</si>
  <si>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</si>
  <si>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</si>
  <si>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</si>
  <si>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</si>
  <si>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</si>
  <si>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</si>
  <si>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</si>
  <si>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</si>
  <si>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</si>
  <si>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</si>
  <si>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</si>
  <si>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</si>
  <si>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</si>
  <si>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</si>
  <si>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</si>
  <si>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</si>
  <si>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</si>
  <si>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</si>
  <si>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</si>
  <si>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</si>
  <si>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</si>
  <si>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</si>
  <si>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</si>
  <si>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</si>
  <si>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</si>
  <si>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</si>
  <si>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</si>
  <si>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</si>
  <si>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</si>
  <si>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</si>
  <si>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</si>
  <si>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</si>
  <si>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</si>
  <si>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</si>
  <si>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</si>
  <si>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</si>
  <si>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</si>
  <si>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</si>
  <si>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</si>
  <si>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</si>
  <si>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</si>
  <si>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</si>
  <si>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</si>
  <si>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</si>
  <si>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</si>
  <si>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</si>
  <si>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</si>
  <si>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</si>
  <si>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</si>
  <si>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</si>
  <si>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</si>
  <si>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</si>
  <si>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</si>
  <si>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</si>
  <si>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</si>
  <si>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</si>
  <si>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</si>
  <si>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</si>
  <si>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</si>
  <si>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</si>
  <si>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</si>
  <si>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</si>
  <si>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</si>
  <si>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</si>
  <si>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</si>
  <si>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</si>
  <si>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</si>
  <si>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</si>
  <si>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</si>
  <si>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</si>
  <si>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</si>
  <si>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</si>
  <si>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</si>
  <si>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</si>
  <si>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</si>
  <si>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</si>
  <si>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</si>
  <si>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</si>
  <si>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</si>
  <si>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</si>
  <si>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</si>
  <si>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</si>
  <si>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</si>
  <si>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</si>
  <si>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</si>
  <si>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</si>
  <si>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</si>
  <si>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</si>
  <si>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</si>
  <si>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</si>
  <si>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</si>
  <si>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</si>
  <si>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</si>
  <si>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</si>
  <si>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</si>
  <si>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</si>
  <si>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</si>
  <si>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</si>
  <si>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</si>
  <si>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</si>
  <si>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</si>
  <si>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</si>
  <si>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</si>
  <si>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</si>
  <si>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</si>
  <si>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</si>
  <si>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</si>
  <si>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</si>
  <si>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</si>
  <si>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</si>
  <si>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</si>
  <si>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</si>
  <si>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</si>
  <si>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</si>
  <si>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</si>
  <si>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</si>
  <si>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</si>
  <si>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</si>
  <si>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</si>
  <si>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</si>
  <si>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</si>
  <si>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</si>
  <si>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</si>
  <si>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</si>
  <si>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</si>
  <si>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</si>
  <si>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</si>
  <si>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</si>
  <si>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</si>
  <si>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</si>
  <si>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</si>
  <si>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</si>
  <si>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</si>
  <si>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</si>
  <si>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</si>
  <si>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</si>
  <si>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</si>
  <si>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</si>
  <si>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</si>
  <si>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</si>
  <si>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</si>
  <si>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</si>
  <si>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</si>
  <si>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</si>
  <si>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</si>
  <si>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</si>
  <si>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</si>
  <si>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</si>
  <si>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</si>
  <si>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</si>
  <si>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</si>
  <si>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</si>
  <si>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</si>
  <si>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</si>
  <si>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</si>
  <si>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</si>
  <si>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</si>
  <si>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</si>
  <si>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</si>
  <si>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</si>
  <si>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</si>
  <si>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</si>
  <si>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</si>
  <si>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</si>
  <si>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</si>
  <si>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</si>
  <si>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</si>
  <si>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</si>
  <si>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</si>
  <si>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</si>
  <si>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</si>
  <si>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</si>
  <si>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</si>
  <si>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</si>
  <si>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</si>
  <si>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</si>
  <si>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</si>
  <si>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</si>
  <si>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</si>
  <si>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</si>
  <si>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</si>
  <si>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</si>
  <si>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</si>
  <si>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</si>
  <si>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</si>
  <si>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</si>
  <si>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</si>
  <si>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</si>
  <si>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</si>
  <si>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</si>
  <si>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</si>
  <si>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</si>
  <si>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</si>
  <si>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</si>
  <si>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</si>
  <si>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</si>
  <si>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</si>
  <si>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</si>
  <si>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</si>
  <si>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</si>
  <si>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</si>
  <si>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</si>
  <si>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</si>
  <si>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</si>
  <si>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</si>
  <si>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</si>
  <si>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</si>
  <si>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</si>
  <si>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</si>
  <si>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</si>
  <si>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</si>
  <si>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</si>
  <si>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</si>
  <si>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</si>
  <si>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</si>
  <si>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</si>
  <si>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</si>
  <si>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</si>
  <si>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</si>
  <si>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</si>
  <si>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</si>
  <si>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</si>
  <si>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</si>
  <si>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</si>
  <si>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</si>
  <si>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</si>
  <si>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</si>
  <si>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</si>
  <si>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</si>
  <si>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</si>
  <si>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</si>
  <si>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</si>
  <si>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</si>
  <si>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</si>
  <si>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</si>
  <si>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</si>
  <si>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</si>
  <si>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</si>
  <si>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</si>
  <si>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</si>
  <si>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</si>
  <si>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</si>
  <si>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</si>
  <si>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</si>
  <si>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</si>
  <si>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</si>
  <si>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</si>
  <si>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</si>
  <si>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</si>
  <si>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</si>
  <si>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</si>
  <si>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</si>
  <si>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</si>
  <si>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</si>
  <si>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</si>
  <si>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</si>
  <si>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</si>
  <si>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</si>
  <si>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</si>
  <si>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</si>
  <si>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</si>
  <si>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</si>
  <si>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</si>
  <si>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</si>
  <si>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</si>
  <si>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</si>
  <si>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</si>
  <si>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</si>
  <si>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</si>
  <si>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</si>
  <si>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</si>
  <si>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</si>
  <si>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</si>
  <si>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</si>
  <si>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</si>
  <si>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</si>
  <si>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</si>
  <si>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</si>
  <si>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</si>
  <si>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</si>
  <si>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</si>
  <si>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</si>
  <si>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</si>
  <si>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</si>
  <si>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</si>
  <si>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</si>
  <si>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</si>
  <si>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</si>
  <si>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</si>
  <si>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</si>
  <si>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</si>
  <si>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</si>
  <si>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</si>
  <si>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</si>
  <si>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</si>
  <si>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</si>
  <si>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</si>
  <si>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</si>
  <si>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</si>
  <si>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</si>
  <si>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</si>
  <si>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</si>
  <si>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</si>
  <si>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</si>
  <si>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</si>
  <si>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</si>
  <si>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</si>
  <si>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</si>
  <si>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</si>
  <si>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</si>
  <si>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</si>
  <si>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</si>
  <si>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</si>
  <si>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</si>
  <si>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</si>
  <si>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</si>
  <si>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</si>
  <si>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</si>
  <si>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</si>
  <si>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</si>
  <si>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</si>
  <si>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</si>
  <si>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</si>
  <si>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</si>
  <si>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</si>
  <si>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</si>
  <si>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</si>
  <si>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</si>
  <si>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</si>
  <si>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</si>
  <si>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</si>
  <si>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</si>
  <si>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</si>
  <si>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</si>
  <si>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</si>
  <si>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</si>
  <si>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</si>
  <si>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</si>
  <si>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</si>
  <si>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</si>
  <si>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</si>
  <si>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</si>
  <si>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</si>
  <si>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</si>
  <si>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</si>
  <si>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</si>
  <si>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</si>
  <si>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</si>
  <si>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</si>
  <si>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</si>
  <si>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</si>
  <si>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</si>
  <si>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</si>
  <si>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</si>
  <si>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</si>
  <si>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</si>
  <si>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</si>
  <si>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</si>
  <si>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</si>
  <si>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</si>
  <si>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</si>
  <si>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</si>
  <si>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</si>
  <si>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</si>
  <si>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</si>
  <si>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</si>
  <si>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</si>
  <si>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</si>
  <si>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</si>
  <si>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</si>
  <si>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</si>
  <si>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</si>
  <si>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</si>
  <si>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</si>
  <si>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</si>
  <si>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</si>
  <si>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</si>
  <si>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</si>
  <si>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</si>
  <si>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</si>
  <si>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</si>
  <si>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</si>
  <si>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</si>
  <si>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</si>
  <si>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</si>
  <si>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</si>
  <si>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</si>
  <si>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</si>
  <si>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</si>
  <si>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</si>
  <si>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</si>
  <si>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</si>
  <si>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</si>
  <si>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</si>
  <si>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</si>
  <si>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</si>
  <si>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</si>
  <si>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</si>
  <si>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</si>
  <si>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</si>
  <si>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</si>
  <si>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</si>
  <si>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</si>
  <si>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</si>
  <si>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</si>
  <si>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</si>
  <si>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</si>
  <si>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</si>
  <si>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</si>
  <si>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</si>
  <si>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</si>
  <si>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</si>
  <si>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</si>
  <si>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</si>
  <si>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</si>
  <si>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</si>
  <si>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</si>
  <si>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</si>
  <si>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</si>
  <si>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</si>
  <si>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</si>
  <si>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</si>
  <si>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</si>
  <si>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</si>
  <si>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</si>
  <si>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</si>
  <si>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</si>
  <si>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</si>
  <si>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</si>
  <si>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</si>
  <si>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</si>
  <si>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</si>
  <si>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</si>
  <si>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</si>
  <si>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</si>
  <si>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</si>
  <si>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</si>
  <si>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</si>
  <si>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</si>
  <si>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</si>
  <si>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</si>
  <si>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</si>
  <si>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</si>
  <si>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</si>
  <si>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</si>
  <si>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</si>
  <si>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</si>
  <si>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</si>
  <si>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</si>
  <si>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</si>
  <si>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</si>
  <si>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</si>
  <si>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</si>
  <si>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</si>
  <si>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</si>
  <si>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</si>
  <si>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</si>
  <si>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</si>
  <si>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</si>
  <si>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</si>
  <si>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</si>
  <si>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</si>
  <si>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</si>
  <si>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</si>
  <si>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</si>
  <si>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</si>
  <si>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</si>
  <si>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</si>
  <si>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</si>
  <si>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</si>
  <si>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</si>
  <si>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</si>
  <si>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</si>
  <si>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</si>
  <si>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</si>
  <si>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</si>
  <si>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</si>
  <si>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</si>
  <si>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</si>
  <si>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</si>
  <si>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</si>
  <si>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</si>
  <si>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</si>
  <si>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</si>
  <si>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</si>
  <si>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</si>
  <si>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</si>
  <si>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</si>
  <si>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</si>
  <si>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</si>
  <si>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</si>
  <si>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</si>
  <si>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</si>
  <si>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</si>
  <si>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</si>
  <si>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</si>
  <si>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</si>
  <si>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</si>
  <si>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</si>
  <si>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</si>
  <si>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</si>
  <si>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</si>
  <si>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</si>
  <si>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</si>
  <si>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</si>
  <si>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</si>
  <si>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</si>
  <si>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</si>
  <si>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</si>
  <si>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</si>
  <si>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</si>
  <si>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</si>
  <si>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</si>
  <si>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</si>
  <si>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</si>
  <si>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</si>
  <si>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</si>
  <si>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</si>
  <si>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</si>
  <si>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</si>
  <si>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</si>
  <si>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</si>
  <si>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</si>
  <si>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</si>
  <si>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</si>
  <si>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</si>
  <si>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</si>
  <si>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</si>
  <si>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</si>
  <si>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</si>
  <si>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</si>
  <si>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</si>
  <si>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</si>
  <si>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</si>
  <si>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</si>
  <si>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</si>
  <si>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</si>
  <si>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</si>
  <si>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</si>
  <si>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</si>
  <si>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</si>
  <si>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</si>
  <si>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</si>
  <si>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</si>
  <si>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</si>
  <si>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</si>
  <si>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</si>
  <si>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</si>
  <si>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</si>
  <si>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</si>
  <si>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</si>
  <si>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</si>
  <si>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</si>
  <si>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</si>
  <si>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</si>
  <si>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</si>
  <si>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</si>
  <si>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</si>
  <si>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</si>
  <si>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</si>
  <si>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</si>
  <si>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</si>
  <si>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</si>
  <si>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</si>
  <si>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</si>
  <si>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</si>
  <si>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</si>
  <si>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</si>
  <si>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</si>
  <si>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</si>
  <si>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</si>
  <si>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</si>
  <si>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</si>
  <si>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</si>
  <si>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</si>
  <si>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</si>
  <si>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</si>
  <si>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</si>
  <si>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</si>
  <si>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</si>
  <si>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</si>
  <si>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</si>
  <si>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</si>
  <si>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</si>
  <si>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</si>
  <si>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</si>
  <si>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</si>
  <si>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</si>
  <si>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</si>
  <si>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</si>
  <si>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</si>
  <si>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</si>
  <si>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</si>
  <si>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</si>
  <si>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</si>
  <si>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</si>
  <si>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</si>
  <si>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</si>
  <si>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</si>
  <si>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</si>
  <si>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</si>
  <si>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</si>
  <si>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</si>
  <si>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</si>
  <si>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</si>
  <si>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</si>
  <si>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</si>
  <si>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</si>
  <si>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</si>
  <si>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</si>
  <si>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</si>
  <si>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</si>
  <si>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</si>
  <si>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</si>
  <si>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</si>
  <si>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</si>
  <si>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</si>
  <si>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</si>
  <si>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</si>
  <si>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</si>
  <si>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</si>
  <si>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</si>
  <si>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</si>
  <si>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</si>
  <si>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</si>
  <si>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</si>
  <si>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</si>
  <si>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</si>
  <si>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</si>
  <si>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</si>
  <si>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</si>
  <si>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</si>
  <si>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</si>
  <si>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</si>
  <si>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</si>
  <si>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</si>
  <si>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</si>
  <si>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</si>
  <si>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</si>
  <si>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</si>
  <si>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</si>
  <si>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</si>
  <si>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</si>
  <si>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</si>
  <si>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</si>
  <si>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</si>
  <si>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</si>
  <si>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</si>
  <si>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</si>
  <si>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</si>
  <si>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</si>
  <si>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</si>
  <si>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</si>
  <si>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</si>
  <si>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</si>
  <si>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</si>
  <si>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</si>
  <si>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</si>
  <si>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</si>
  <si>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</si>
  <si>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</si>
  <si>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</si>
  <si>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</si>
  <si>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</si>
  <si>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</si>
  <si>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</si>
  <si>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</si>
  <si>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</si>
  <si>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</si>
  <si>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</si>
  <si>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</si>
  <si>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</si>
  <si>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</si>
  <si>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</si>
  <si>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</si>
  <si>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</si>
  <si>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</si>
  <si>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</si>
  <si>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</si>
  <si>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</si>
  <si>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</si>
  <si>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</si>
  <si>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</si>
  <si>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</si>
  <si>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</si>
  <si>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</si>
  <si>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</si>
  <si>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</si>
  <si>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</si>
  <si>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</si>
  <si>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</si>
  <si>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</si>
  <si>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</si>
  <si>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</si>
  <si>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</si>
  <si>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</si>
  <si>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</si>
  <si>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</si>
  <si>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</si>
  <si>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</si>
  <si>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</si>
  <si>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</si>
  <si>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</si>
  <si>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</si>
  <si>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</si>
  <si>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</si>
  <si>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</si>
  <si>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</si>
  <si>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</si>
  <si>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</si>
  <si>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</si>
  <si>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</si>
  <si>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</si>
  <si>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</si>
  <si>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</si>
  <si>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</si>
  <si>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</si>
  <si>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</si>
  <si>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</si>
  <si>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</si>
  <si>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</si>
  <si>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</si>
  <si>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</si>
  <si>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</si>
  <si>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</si>
  <si>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</si>
  <si>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</si>
  <si>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</si>
  <si>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</si>
  <si>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</si>
  <si>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</si>
  <si>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</si>
  <si>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</si>
  <si>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</si>
  <si>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</si>
  <si>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</si>
  <si>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</si>
  <si>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</si>
  <si>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</si>
  <si>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</si>
  <si>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</si>
  <si>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</si>
  <si>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</si>
  <si>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</si>
  <si>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</si>
  <si>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</si>
  <si>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</si>
  <si>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</si>
  <si>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</si>
  <si>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</si>
  <si>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</si>
  <si>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</si>
  <si>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</si>
  <si>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</si>
  <si>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</si>
  <si>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</si>
  <si>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</si>
  <si>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</si>
  <si>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</si>
  <si>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</si>
  <si>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</si>
  <si>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</si>
  <si>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</si>
  <si>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</si>
  <si>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</si>
  <si>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</si>
  <si>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</si>
  <si>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</si>
  <si>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</si>
  <si>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</si>
  <si>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</si>
  <si>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</si>
  <si>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</si>
  <si>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</si>
  <si>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</si>
  <si>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</si>
  <si>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</si>
  <si>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</si>
  <si>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</si>
  <si>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</si>
  <si>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</si>
  <si>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</si>
  <si>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</si>
  <si>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</si>
  <si>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</si>
  <si>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</si>
  <si>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</si>
  <si>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</si>
  <si>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</si>
  <si>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</si>
  <si>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</si>
  <si>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</si>
  <si>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</si>
  <si>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</si>
  <si>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</si>
  <si>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</si>
  <si>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</si>
  <si>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</si>
  <si>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</si>
  <si>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</si>
  <si>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</si>
  <si>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</si>
  <si>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</si>
  <si>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</si>
  <si>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</si>
  <si>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</si>
  <si>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</si>
  <si>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</si>
  <si>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</si>
  <si>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</si>
  <si>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</si>
  <si>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</si>
  <si>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</si>
  <si>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</si>
  <si>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</si>
  <si>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</si>
  <si>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</si>
  <si>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</si>
  <si>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</si>
  <si>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</si>
  <si>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</si>
  <si>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</si>
  <si>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</si>
  <si>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</si>
  <si>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</si>
  <si>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</si>
  <si>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</si>
  <si>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</si>
  <si>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</si>
  <si>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</si>
  <si>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</si>
  <si>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</si>
  <si>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</si>
  <si>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</si>
  <si>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</si>
  <si>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</si>
  <si>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</si>
  <si>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</si>
  <si>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</si>
  <si>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</si>
  <si>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</si>
  <si>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</si>
  <si>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</si>
  <si>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</si>
  <si>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</si>
  <si>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</si>
  <si>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</si>
  <si>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</si>
  <si>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</si>
  <si>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</si>
  <si>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</si>
  <si>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</si>
  <si>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</si>
  <si>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</si>
  <si>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</si>
  <si>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</si>
  <si>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</si>
  <si>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</si>
  <si>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</si>
  <si>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</si>
  <si>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</si>
  <si>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</si>
  <si>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</si>
  <si>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</si>
  <si>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</si>
  <si>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</si>
  <si>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</si>
  <si>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</si>
  <si>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</si>
  <si>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</si>
  <si>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</si>
  <si>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</si>
  <si>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</si>
  <si>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</si>
  <si>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</si>
  <si>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</si>
  <si>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</si>
  <si>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</si>
  <si>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</si>
  <si>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</si>
  <si>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</si>
  <si>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</si>
  <si>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</si>
  <si>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</si>
  <si>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</si>
  <si>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</si>
  <si>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</si>
  <si>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</si>
  <si>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</si>
  <si>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</si>
  <si>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</si>
  <si>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</si>
  <si>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</si>
  <si>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</si>
  <si>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</si>
  <si>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</si>
  <si>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</si>
  <si>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</si>
  <si>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</si>
  <si>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</si>
  <si>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</si>
  <si>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</si>
  <si>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</si>
  <si>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</si>
  <si>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</si>
  <si>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</si>
  <si>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</si>
  <si>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</si>
  <si>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</si>
  <si>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</si>
  <si>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</si>
  <si>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</si>
  <si>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</si>
  <si>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</si>
  <si>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</si>
  <si>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</si>
  <si>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</si>
  <si>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</si>
  <si>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</si>
  <si>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</si>
  <si>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</si>
  <si>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</si>
  <si>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</si>
  <si>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</si>
  <si>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</si>
  <si>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</si>
  <si>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</si>
  <si>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</si>
  <si>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</si>
  <si>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</si>
  <si>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</si>
  <si>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</si>
  <si>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</si>
  <si>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</si>
  <si>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</si>
  <si>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</si>
  <si>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</si>
  <si>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</si>
  <si>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</si>
  <si>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</si>
  <si>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</si>
  <si>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</si>
  <si>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</si>
  <si>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</si>
  <si>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</si>
  <si>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</si>
  <si>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</si>
  <si>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</si>
  <si>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</si>
  <si>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</si>
  <si>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</si>
  <si>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</si>
  <si>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</si>
  <si>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</si>
  <si>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</si>
  <si>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</si>
  <si>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</si>
  <si>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</si>
  <si>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</si>
  <si>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</si>
  <si>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</si>
  <si>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</si>
  <si>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</si>
  <si>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</si>
  <si>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</si>
  <si>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</si>
  <si>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</si>
  <si>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</si>
  <si>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</si>
  <si>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</si>
  <si>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</si>
  <si>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</si>
  <si>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</si>
  <si>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</si>
  <si>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</si>
  <si>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</si>
  <si>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</si>
  <si>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</si>
  <si>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</si>
  <si>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</si>
  <si>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</si>
  <si>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</si>
  <si>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</si>
  <si>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</si>
  <si>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</si>
  <si>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</si>
  <si>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</si>
  <si>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</si>
  <si>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</si>
  <si>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</si>
  <si>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</si>
  <si>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</si>
  <si>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</si>
  <si>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</si>
  <si>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</si>
  <si>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</si>
  <si>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</si>
  <si>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</si>
  <si>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</si>
  <si>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</si>
  <si>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</si>
  <si>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</si>
  <si>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</si>
  <si>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</si>
  <si>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</si>
  <si>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</si>
  <si>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</si>
  <si>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</si>
  <si>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</si>
  <si>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</si>
  <si>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</si>
  <si>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</si>
  <si>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</si>
  <si>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</si>
  <si>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</si>
  <si>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</si>
  <si>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</si>
  <si>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</si>
  <si>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</si>
  <si>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</si>
  <si>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</si>
  <si>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</si>
  <si>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</si>
  <si>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</si>
  <si>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</si>
  <si>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</si>
  <si>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</si>
  <si>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</si>
  <si>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</si>
  <si>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</si>
  <si>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</si>
  <si>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</si>
  <si>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</si>
  <si>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</si>
  <si>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</si>
  <si>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</si>
  <si>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</si>
  <si>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</si>
  <si>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</si>
  <si>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</si>
  <si>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</si>
  <si>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</si>
  <si>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</si>
  <si>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</si>
  <si>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</si>
  <si>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</si>
  <si>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</si>
  <si>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</si>
  <si>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</si>
  <si>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</si>
  <si>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</si>
  <si>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</si>
  <si>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</si>
  <si>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</si>
  <si>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</si>
  <si>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</si>
  <si>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</si>
  <si>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</si>
  <si>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</si>
  <si>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</si>
  <si>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</si>
  <si>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</si>
  <si>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</si>
  <si>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</si>
  <si>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</si>
  <si>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</si>
  <si>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</si>
  <si>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</si>
  <si>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</si>
  <si>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</si>
  <si>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</si>
  <si>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</si>
  <si>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</si>
  <si>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</si>
  <si>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</si>
  <si>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</si>
  <si>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</si>
  <si>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</si>
  <si>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</si>
  <si>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</si>
  <si>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</si>
  <si>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</si>
  <si>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</si>
  <si>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</si>
  <si>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</si>
  <si>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</si>
  <si>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</si>
  <si>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</si>
  <si>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</si>
  <si>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</si>
  <si>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</si>
  <si>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</si>
  <si>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</si>
  <si>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</si>
  <si>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</si>
  <si>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</si>
  <si>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</si>
  <si>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</si>
  <si>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</si>
  <si>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</si>
  <si>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</si>
  <si>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</si>
  <si>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</si>
  <si>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</si>
  <si>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</si>
  <si>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</si>
  <si>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</si>
  <si>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</si>
  <si>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</si>
  <si>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</si>
  <si>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</si>
  <si>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</si>
  <si>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</si>
  <si>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</si>
  <si>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</si>
  <si>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</si>
  <si>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</si>
  <si>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</si>
  <si>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</si>
  <si>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</si>
  <si>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</si>
  <si>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</si>
  <si>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</si>
  <si>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</si>
  <si>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</si>
  <si>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</si>
  <si>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</si>
  <si>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</si>
  <si>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</si>
  <si>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</si>
  <si>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</si>
  <si>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</si>
  <si>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</si>
  <si>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</si>
  <si>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</si>
  <si>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</si>
  <si>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</si>
  <si>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</si>
  <si>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</si>
  <si>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</si>
  <si>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</si>
  <si>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</si>
  <si>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</si>
  <si>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</si>
  <si>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</si>
  <si>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</si>
  <si>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</si>
  <si>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</si>
  <si>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</si>
  <si>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</si>
  <si>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</si>
  <si>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</si>
  <si>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</si>
  <si>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</si>
  <si>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</si>
  <si>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</si>
  <si>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</si>
  <si>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</si>
  <si>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</si>
  <si>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</si>
  <si>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</si>
  <si>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</si>
  <si>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</si>
  <si>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</si>
  <si>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</si>
  <si>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</si>
  <si>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</si>
  <si>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</si>
  <si>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</si>
  <si>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</si>
  <si>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</si>
  <si>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</si>
  <si>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</si>
  <si>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</si>
  <si>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</si>
  <si>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</si>
  <si>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</si>
  <si>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</si>
  <si>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</si>
  <si>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</si>
  <si>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</si>
  <si>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</si>
  <si>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</si>
  <si>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</si>
  <si>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</si>
  <si>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</si>
  <si>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</si>
  <si>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</si>
  <si>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</si>
  <si>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</si>
  <si>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</si>
  <si>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</si>
  <si>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</si>
  <si>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</si>
  <si>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</si>
  <si>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</si>
  <si>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</si>
  <si>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</si>
  <si>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</si>
  <si>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</si>
  <si>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</si>
  <si>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</si>
  <si>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</si>
  <si>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</si>
  <si>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</si>
  <si>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</si>
  <si>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</si>
  <si>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</si>
  <si>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</si>
  <si>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</si>
  <si>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</si>
  <si>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</si>
  <si>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</si>
  <si>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</si>
  <si>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</si>
  <si>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</si>
  <si>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</si>
  <si>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</si>
  <si>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</si>
  <si>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</si>
  <si>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</si>
  <si>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</si>
  <si>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</si>
  <si>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</si>
  <si>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</si>
  <si>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</si>
  <si>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</si>
  <si>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</si>
  <si>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</si>
  <si>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</si>
  <si>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</si>
  <si>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</si>
  <si>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</si>
  <si>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</si>
  <si>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</si>
  <si>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</si>
  <si>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</si>
  <si>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</si>
  <si>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</si>
  <si>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</si>
  <si>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</si>
  <si>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</si>
  <si>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</si>
  <si>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</si>
  <si>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</si>
  <si>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</si>
  <si>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</si>
  <si>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</si>
  <si>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</si>
  <si>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</si>
  <si>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</si>
  <si>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</si>
  <si>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</si>
  <si>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</si>
  <si>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</si>
  <si>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</si>
  <si>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</si>
  <si>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</si>
  <si>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</si>
  <si>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</si>
  <si>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</si>
  <si>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</si>
  <si>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</si>
  <si>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</si>
  <si>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</si>
  <si>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</si>
  <si>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</si>
  <si>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</si>
  <si>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</si>
  <si>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</si>
  <si>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</si>
  <si>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</si>
  <si>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</si>
  <si>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</si>
  <si>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</si>
  <si>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</si>
  <si>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</si>
  <si>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</si>
  <si>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</si>
  <si>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</si>
  <si>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</si>
  <si>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</si>
  <si>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</si>
  <si>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</si>
  <si>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</si>
  <si>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</si>
  <si>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</si>
  <si>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</si>
  <si>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</si>
  <si>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</si>
  <si>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</si>
  <si>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</si>
  <si>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</si>
  <si>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</si>
  <si>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</si>
  <si>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</si>
  <si>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</si>
  <si>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</si>
  <si>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</si>
  <si>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</si>
  <si>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</si>
  <si>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</si>
  <si>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</si>
  <si>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</si>
  <si>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</si>
  <si>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</si>
  <si>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</si>
  <si>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</si>
  <si>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</si>
  <si>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</si>
  <si>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</si>
  <si>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</si>
  <si>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</si>
  <si>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</si>
  <si>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</si>
  <si>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</si>
  <si>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</si>
  <si>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</si>
  <si>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</si>
  <si>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</si>
  <si>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</si>
  <si>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</si>
  <si>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</si>
  <si>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</si>
  <si>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</si>
  <si>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</si>
  <si>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</si>
  <si>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</si>
  <si>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</si>
  <si>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</si>
  <si>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</si>
  <si>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</si>
  <si>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</si>
  <si>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</si>
  <si>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</si>
  <si>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</si>
  <si>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</si>
  <si>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</si>
  <si>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</si>
  <si>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</si>
  <si>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</si>
  <si>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</si>
  <si>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</si>
  <si>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</si>
  <si>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</si>
  <si>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</si>
  <si>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</si>
  <si>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</si>
  <si>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</si>
  <si>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</si>
  <si>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</si>
  <si>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</si>
  <si>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</si>
  <si>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</si>
  <si>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</si>
  <si>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</si>
  <si>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</si>
  <si>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</si>
  <si>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</si>
  <si>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</si>
  <si>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</si>
  <si>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</si>
  <si>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</si>
  <si>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</si>
  <si>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</si>
  <si>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</si>
  <si>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</si>
  <si>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</si>
  <si>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</si>
  <si>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</si>
  <si>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</si>
  <si>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</si>
  <si>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</si>
  <si>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</si>
  <si>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</si>
  <si>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</si>
  <si>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</si>
  <si>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</si>
  <si>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</si>
  <si>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</si>
  <si>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</si>
  <si>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</si>
  <si>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</si>
  <si>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</si>
  <si>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</si>
  <si>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</si>
  <si>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</si>
  <si>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</si>
  <si>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</si>
  <si>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</si>
  <si>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</si>
  <si>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</si>
  <si>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</si>
  <si>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</si>
  <si>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</si>
  <si>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</si>
  <si>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</si>
  <si>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</si>
  <si>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</si>
  <si>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</si>
  <si>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</si>
  <si>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</si>
  <si>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</si>
  <si>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</si>
  <si>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</si>
  <si>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</si>
  <si>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</si>
  <si>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</si>
  <si>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</si>
  <si>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</si>
  <si>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</si>
  <si>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</si>
  <si>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</si>
  <si>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</si>
  <si>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</si>
  <si>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</si>
  <si>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</si>
  <si>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</si>
  <si>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</si>
  <si>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</si>
  <si>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</si>
  <si>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</si>
  <si>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</si>
  <si>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</si>
  <si>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</si>
  <si>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</si>
  <si>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</si>
  <si>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</si>
  <si>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</si>
  <si>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</si>
  <si>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</si>
  <si>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</si>
  <si>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</si>
  <si>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</si>
  <si>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</si>
  <si>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</si>
  <si>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</si>
  <si>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</si>
  <si>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</si>
  <si>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</si>
  <si>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</si>
  <si>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</si>
  <si>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</si>
  <si>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</si>
  <si>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</si>
  <si>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</si>
  <si>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</si>
  <si>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</si>
  <si>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</si>
  <si>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</si>
  <si>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</si>
  <si>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</si>
  <si>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</si>
  <si>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</si>
  <si>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</si>
  <si>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</si>
  <si>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</si>
  <si>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</si>
  <si>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</si>
  <si>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</si>
  <si>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</si>
  <si>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</si>
  <si>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</si>
  <si>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</si>
  <si>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</si>
  <si>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</si>
  <si>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</si>
  <si>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</si>
  <si>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</si>
  <si>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</si>
  <si>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</si>
  <si>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</si>
  <si>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</si>
  <si>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</si>
  <si>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</si>
  <si>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</si>
  <si>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</si>
  <si>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</si>
  <si>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</si>
  <si>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</si>
  <si>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</si>
  <si>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</si>
  <si>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</si>
  <si>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</si>
  <si>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</si>
  <si>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</si>
  <si>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</si>
  <si>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</si>
  <si>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</si>
  <si>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</si>
  <si>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</si>
  <si>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</si>
  <si>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</si>
  <si>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</si>
  <si>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</si>
  <si>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</si>
  <si>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</si>
  <si>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</si>
  <si>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</si>
  <si>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</si>
  <si>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</si>
  <si>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</si>
  <si>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</si>
  <si>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</si>
  <si>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</si>
  <si>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</si>
  <si>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</si>
  <si>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</si>
  <si>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</si>
  <si>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</si>
  <si>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</si>
  <si>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</si>
  <si>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</si>
  <si>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</si>
  <si>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</si>
  <si>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</si>
  <si>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</si>
  <si>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</si>
  <si>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</si>
  <si>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</si>
  <si>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</si>
  <si>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</si>
  <si>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</si>
  <si>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</si>
  <si>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</si>
  <si>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</si>
  <si>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</si>
  <si>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</si>
  <si>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</si>
  <si>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</si>
  <si>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</si>
  <si>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</si>
  <si>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</si>
  <si>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</si>
  <si>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</si>
  <si>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</si>
  <si>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</si>
  <si>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</si>
  <si>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</si>
  <si>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</si>
  <si>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</si>
  <si>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</si>
  <si>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</si>
  <si>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</si>
  <si>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</si>
  <si>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</si>
  <si>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</si>
  <si>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</si>
  <si>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</si>
  <si>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</si>
  <si>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</si>
  <si>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</si>
  <si>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</si>
  <si>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</si>
  <si>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</si>
  <si>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</si>
  <si>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</si>
  <si>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</si>
  <si>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</si>
  <si>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</si>
  <si>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</si>
  <si>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</si>
  <si>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</si>
  <si>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</si>
  <si>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</si>
  <si>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</si>
  <si>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</si>
  <si>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</si>
  <si>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</si>
  <si>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</si>
  <si>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</si>
  <si>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</si>
  <si>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</si>
  <si>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</si>
  <si>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</si>
  <si>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</si>
  <si>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</si>
  <si>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</si>
  <si>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</si>
  <si>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</si>
  <si>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</si>
  <si>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</si>
  <si>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</si>
  <si>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</si>
  <si>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</si>
  <si>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</si>
  <si>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</si>
  <si>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</si>
  <si>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</si>
  <si>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</si>
  <si>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</si>
  <si>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</si>
  <si>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</si>
  <si>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</si>
  <si>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</si>
  <si>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</si>
  <si>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</si>
  <si>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</si>
  <si>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</si>
  <si>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</si>
  <si>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</si>
  <si>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</si>
  <si>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</si>
  <si>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</si>
  <si>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</si>
  <si>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</si>
  <si>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</si>
  <si>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</si>
  <si>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</si>
  <si>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</si>
  <si>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</si>
  <si>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</si>
  <si>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</si>
  <si>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</si>
  <si>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</si>
  <si>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</si>
  <si>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</si>
  <si>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</si>
  <si>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</si>
  <si>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</si>
  <si>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</si>
  <si>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</si>
  <si>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</si>
  <si>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</si>
  <si>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</si>
  <si>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</si>
  <si>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</si>
  <si>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</si>
  <si>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</si>
  <si>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</si>
  <si>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</si>
  <si>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</si>
  <si>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</si>
  <si>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</si>
  <si>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</si>
  <si>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</si>
  <si>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</si>
  <si>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</si>
  <si>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</si>
  <si>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</si>
  <si>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</si>
  <si>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</si>
  <si>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</si>
  <si>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</si>
  <si>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</si>
  <si>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</si>
  <si>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</si>
  <si>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</si>
  <si>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</si>
  <si>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</si>
  <si>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</si>
  <si>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</si>
  <si>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</si>
  <si>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</si>
  <si>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</si>
  <si>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</si>
  <si>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</si>
  <si>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</si>
  <si>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</si>
  <si>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</si>
  <si>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</si>
  <si>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</si>
  <si>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</si>
  <si>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</si>
  <si>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</si>
  <si>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</si>
  <si>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</si>
  <si>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</si>
  <si>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</si>
  <si>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</si>
  <si>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</si>
  <si>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</si>
  <si>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</si>
  <si>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</si>
  <si>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</si>
  <si>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</si>
  <si>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</si>
  <si>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</si>
  <si>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</si>
  <si>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</si>
  <si>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</si>
  <si>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</si>
  <si>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</si>
  <si>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</si>
  <si>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</si>
  <si>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</si>
  <si>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</si>
  <si>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</si>
  <si>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</si>
  <si>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</si>
  <si>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</si>
  <si>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</si>
  <si>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</si>
  <si>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</si>
  <si>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</si>
  <si>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</si>
  <si>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</si>
  <si>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</si>
  <si>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</si>
  <si>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</si>
  <si>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</si>
  <si>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</si>
  <si>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</si>
  <si>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</si>
  <si>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</si>
  <si>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</si>
  <si>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</si>
  <si>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</si>
  <si>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</si>
  <si>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</si>
  <si>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</si>
  <si>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</si>
  <si>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</si>
  <si>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</si>
  <si>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</si>
  <si>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</si>
  <si>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</si>
  <si>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</si>
  <si>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</si>
  <si>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</si>
  <si>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</si>
  <si>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</si>
  <si>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</si>
  <si>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</si>
  <si>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</si>
  <si>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</si>
  <si>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</si>
  <si>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</si>
  <si>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</si>
  <si>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</si>
  <si>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</si>
  <si>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</si>
  <si>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</si>
  <si>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</si>
  <si>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</si>
  <si>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</si>
  <si>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</si>
  <si>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</si>
  <si>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</si>
  <si>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</si>
  <si>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</si>
  <si>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</si>
  <si>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</si>
  <si>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</si>
  <si>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</si>
  <si>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</si>
  <si>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</si>
  <si>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</si>
  <si>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</si>
  <si>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</si>
  <si>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</si>
  <si>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</si>
  <si>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</si>
  <si>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</si>
  <si>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</si>
  <si>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</si>
  <si>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</si>
  <si>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</si>
  <si>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</si>
  <si>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</si>
  <si>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</si>
  <si>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</si>
  <si>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</si>
  <si>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</si>
  <si>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</si>
  <si>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</si>
  <si>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</si>
  <si>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</si>
  <si>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</si>
  <si>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</si>
  <si>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</si>
  <si>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</si>
  <si>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</si>
  <si>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</si>
  <si>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</si>
  <si>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</si>
  <si>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</si>
  <si>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</si>
  <si>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</si>
  <si>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</si>
  <si>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</si>
  <si>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</si>
  <si>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</si>
  <si>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</si>
  <si>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</si>
  <si>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</si>
  <si>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</si>
  <si>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</si>
  <si>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</si>
  <si>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</si>
  <si>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</si>
  <si>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</si>
  <si>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</si>
  <si>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</si>
  <si>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</si>
  <si>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</si>
  <si>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</si>
  <si>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</si>
  <si>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</si>
  <si>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</si>
  <si>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</si>
  <si>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</si>
  <si>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</si>
  <si>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</si>
  <si>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</si>
  <si>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</si>
  <si>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</si>
  <si>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</si>
  <si>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</si>
  <si>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</si>
  <si>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</si>
  <si>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</si>
  <si>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</si>
  <si>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</si>
  <si>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</si>
  <si>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</si>
  <si>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</si>
  <si>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</si>
  <si>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</si>
  <si>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</si>
  <si>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</si>
  <si>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</si>
  <si>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</si>
  <si>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</si>
  <si>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</si>
  <si>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</si>
  <si>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</si>
  <si>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</si>
  <si>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</si>
  <si>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</si>
  <si>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</si>
  <si>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</si>
  <si>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</si>
  <si>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</si>
  <si>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</si>
  <si>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</si>
  <si>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</si>
  <si>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</si>
  <si>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</si>
  <si>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</si>
  <si>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</si>
  <si>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</si>
  <si>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</si>
  <si>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</si>
  <si>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</si>
  <si>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</si>
  <si>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</si>
  <si>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</si>
  <si>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</si>
  <si>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</si>
  <si>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</si>
  <si>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</si>
  <si>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</si>
  <si>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</si>
  <si>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</si>
  <si>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</si>
  <si>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</si>
  <si>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</si>
  <si>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</si>
  <si>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</si>
  <si>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</si>
  <si>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</si>
  <si>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</si>
  <si>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</si>
  <si>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</si>
  <si>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</si>
  <si>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</si>
  <si>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</si>
  <si>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</si>
  <si>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</si>
  <si>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</si>
  <si>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</si>
  <si>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</si>
  <si>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</si>
  <si>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</si>
  <si>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</si>
  <si>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</si>
  <si>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</si>
  <si>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</si>
  <si>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</si>
  <si>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</si>
  <si>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</si>
  <si>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</si>
  <si>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</si>
  <si>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</si>
  <si>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</si>
  <si>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</si>
  <si>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</si>
  <si>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</si>
  <si>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</si>
  <si>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</si>
  <si>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</si>
  <si>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</si>
  <si>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</si>
  <si>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</si>
  <si>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</si>
  <si>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</si>
  <si>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</si>
  <si>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</si>
  <si>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</si>
  <si>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</si>
  <si>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</si>
  <si>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</si>
  <si>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</si>
  <si>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</si>
  <si>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</si>
  <si>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</si>
  <si>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</si>
  <si>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</si>
  <si>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</si>
  <si>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</si>
  <si>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</si>
  <si>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</si>
  <si>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</si>
  <si>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</si>
  <si>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</si>
  <si>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</si>
  <si>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</si>
  <si>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</si>
  <si>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</si>
  <si>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</si>
  <si>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</si>
  <si>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</si>
  <si>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</si>
  <si>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</si>
  <si>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</si>
  <si>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</si>
  <si>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</si>
  <si>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</si>
  <si>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</si>
  <si>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</si>
  <si>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</si>
  <si>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</si>
  <si>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</si>
  <si>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</si>
  <si>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</si>
  <si>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</si>
  <si>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</si>
  <si>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</si>
  <si>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</si>
  <si>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</si>
  <si>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</si>
  <si>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</si>
  <si>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</si>
  <si>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</si>
  <si>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</si>
  <si>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</si>
  <si>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</si>
  <si>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</si>
  <si>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</si>
  <si>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</si>
  <si>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</si>
  <si>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</si>
  <si>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</si>
  <si>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</si>
  <si>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</si>
  <si>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</si>
  <si>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</si>
  <si>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</si>
  <si>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</si>
  <si>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</si>
  <si>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</si>
  <si>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</si>
  <si>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</si>
  <si>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</si>
  <si>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</si>
  <si>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</si>
  <si>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</si>
  <si>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</si>
  <si>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</si>
  <si>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</si>
  <si>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</si>
  <si>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</si>
  <si>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</si>
  <si>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</si>
  <si>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</si>
  <si>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</si>
  <si>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</si>
  <si>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</si>
  <si>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</si>
  <si>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</si>
  <si>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</si>
  <si>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</si>
  <si>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</si>
  <si>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</si>
  <si>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</si>
  <si>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</si>
  <si>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</si>
  <si>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</si>
  <si>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</si>
  <si>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</si>
  <si>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</si>
  <si>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</si>
  <si>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</si>
  <si>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</si>
  <si>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</si>
  <si>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</si>
  <si>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</si>
  <si>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</si>
  <si>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</si>
  <si>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</si>
  <si>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</si>
  <si>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</si>
  <si>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</si>
  <si>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</si>
  <si>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</si>
  <si>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</si>
  <si>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</si>
  <si>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</si>
  <si>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</si>
  <si>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</si>
  <si>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</si>
  <si>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</si>
  <si>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</si>
  <si>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</si>
  <si>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</si>
  <si>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</si>
  <si>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</si>
  <si>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</si>
  <si>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</si>
  <si>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</si>
  <si>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</si>
  <si>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</si>
  <si>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</si>
  <si>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</si>
  <si>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</si>
  <si>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</si>
  <si>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</si>
  <si>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</si>
  <si>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</si>
  <si>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</si>
  <si>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</si>
  <si>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</si>
  <si>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</si>
  <si>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</si>
  <si>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</si>
  <si>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</si>
  <si>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</si>
  <si>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</si>
  <si>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</si>
  <si>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</si>
  <si>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</si>
  <si>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</si>
  <si>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</si>
  <si>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</si>
  <si>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</si>
  <si>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</si>
  <si>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</si>
  <si>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</si>
  <si>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</si>
  <si>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</si>
  <si>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</si>
  <si>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</si>
  <si>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</si>
  <si>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</si>
  <si>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</si>
  <si>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</si>
  <si>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</si>
  <si>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</si>
  <si>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</si>
  <si>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</si>
  <si>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</si>
  <si>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</si>
  <si>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</si>
  <si>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</si>
  <si>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</si>
  <si>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</si>
  <si>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</si>
  <si>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</si>
  <si>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</si>
  <si>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</si>
  <si>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</si>
  <si>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</si>
  <si>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</si>
  <si>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</si>
  <si>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</si>
  <si>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</si>
  <si>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</si>
  <si>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</si>
  <si>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</si>
  <si>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</si>
  <si>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</si>
  <si>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</si>
  <si>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</si>
  <si>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</si>
  <si>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</si>
  <si>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</si>
  <si>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</si>
  <si>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</si>
  <si>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</si>
  <si>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</si>
  <si>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</si>
  <si>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</si>
  <si>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</si>
  <si>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</si>
  <si>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</si>
  <si>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</si>
  <si>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</si>
  <si>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</si>
  <si>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</si>
  <si>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</si>
  <si>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</si>
  <si>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</si>
  <si>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</si>
  <si>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</si>
  <si>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</si>
  <si>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</si>
  <si>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</si>
  <si>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</si>
  <si>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</si>
  <si>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</si>
  <si>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</si>
  <si>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</si>
  <si>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</si>
  <si>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</si>
  <si>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</si>
  <si>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</si>
  <si>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</si>
  <si>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</si>
  <si>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</si>
  <si>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</si>
  <si>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</si>
  <si>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</si>
  <si>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</si>
  <si>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</si>
  <si>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</si>
  <si>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</si>
  <si>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</si>
  <si>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</si>
  <si>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</si>
  <si>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</si>
  <si>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</si>
  <si>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</si>
  <si>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</si>
  <si>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</si>
  <si>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</si>
  <si>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</si>
  <si>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</si>
  <si>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</si>
  <si>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</si>
  <si>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</si>
  <si>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</si>
  <si>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</si>
  <si>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</si>
  <si>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</si>
  <si>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</si>
  <si>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</si>
  <si>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</si>
  <si>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</si>
  <si>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</si>
  <si>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</si>
  <si>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</si>
  <si>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</si>
  <si>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</si>
  <si>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</si>
  <si>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</si>
  <si>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</si>
  <si>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</si>
  <si>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</si>
  <si>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</si>
  <si>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</si>
  <si>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</si>
  <si>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</si>
  <si>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</si>
  <si>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</si>
  <si>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</si>
  <si>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</si>
  <si>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</si>
  <si>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</si>
  <si>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</si>
  <si>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</si>
  <si>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</si>
  <si>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</si>
  <si>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</si>
  <si>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</si>
  <si>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</si>
  <si>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</si>
  <si>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</si>
  <si>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</si>
  <si>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</si>
  <si>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</si>
  <si>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</si>
  <si>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</si>
  <si>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</si>
  <si>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</si>
  <si>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</si>
  <si>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</si>
  <si>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</si>
  <si>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</si>
  <si>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</si>
  <si>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</si>
  <si>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</si>
  <si>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</si>
  <si>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</si>
  <si>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</si>
  <si>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</si>
  <si>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</si>
  <si>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</si>
  <si>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</si>
  <si>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</si>
  <si>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</si>
  <si>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</si>
  <si>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</si>
  <si>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</si>
  <si>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</si>
  <si>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</si>
  <si>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</si>
  <si>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</si>
  <si>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</si>
  <si>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</si>
  <si>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</si>
  <si>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</si>
  <si>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</si>
  <si>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</si>
  <si>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</si>
  <si>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</si>
  <si>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</si>
  <si>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</si>
  <si>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</si>
  <si>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</si>
  <si>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</si>
  <si>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</si>
  <si>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</si>
  <si>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</si>
  <si>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</si>
  <si>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</si>
  <si>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</si>
  <si>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</si>
  <si>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</si>
  <si>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</si>
  <si>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</si>
  <si>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</si>
  <si>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</si>
  <si>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</si>
  <si>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</si>
  <si>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</si>
  <si>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</si>
  <si>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</si>
  <si>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</si>
  <si>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</si>
  <si>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</si>
  <si>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</si>
  <si>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</si>
  <si>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</si>
  <si>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</si>
  <si>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</si>
  <si>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</si>
  <si>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</si>
  <si>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</si>
  <si>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</si>
  <si>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</si>
  <si>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</si>
  <si>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</si>
  <si>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</si>
  <si>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</si>
  <si>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</si>
  <si>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</si>
  <si>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</si>
  <si>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</si>
  <si>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</si>
  <si>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</si>
  <si>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</si>
  <si>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</si>
  <si>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</si>
  <si>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</si>
  <si>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</si>
  <si>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</si>
  <si>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</si>
  <si>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</si>
  <si>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</si>
  <si>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</si>
  <si>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</si>
  <si>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</si>
  <si>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</si>
  <si>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</si>
  <si>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</si>
  <si>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</si>
  <si>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</si>
  <si>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</si>
  <si>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</si>
  <si>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</si>
  <si>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</si>
  <si>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</si>
  <si>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</si>
  <si>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</si>
  <si>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</si>
  <si>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</si>
  <si>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</si>
  <si>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</si>
  <si>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</si>
  <si>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</si>
  <si>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</si>
  <si>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</si>
  <si>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</si>
  <si>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</si>
  <si>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</si>
  <si>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</si>
  <si>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</si>
  <si>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</si>
  <si>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</si>
  <si>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</si>
  <si>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</si>
  <si>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</si>
  <si>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</si>
  <si>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</si>
  <si>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</si>
  <si>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</si>
  <si>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</si>
  <si>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</si>
  <si>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</si>
  <si>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</si>
  <si>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</si>
  <si>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</si>
  <si>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</si>
  <si>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</si>
  <si>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</si>
  <si>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</si>
  <si>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</si>
  <si>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</si>
  <si>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</si>
  <si>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</si>
  <si>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</si>
  <si>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</si>
  <si>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</si>
  <si>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</si>
  <si>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</si>
  <si>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</si>
  <si>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</si>
  <si>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</si>
  <si>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</si>
  <si>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</si>
  <si>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</si>
  <si>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</si>
  <si>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</si>
  <si>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</si>
  <si>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</si>
  <si>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</si>
  <si>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</si>
  <si>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</si>
  <si>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</si>
  <si>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</si>
  <si>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</si>
  <si>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</si>
  <si>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</si>
  <si>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</si>
  <si>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</si>
  <si>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</si>
  <si>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</si>
  <si>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</si>
  <si>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</si>
  <si>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</si>
  <si>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</si>
  <si>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</si>
  <si>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</si>
  <si>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</si>
  <si>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</si>
  <si>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</si>
  <si>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</si>
  <si>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</si>
  <si>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</si>
  <si>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</si>
  <si>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</si>
  <si>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</si>
  <si>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</si>
  <si>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</si>
  <si>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</si>
  <si>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</si>
  <si>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</si>
  <si>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</si>
  <si>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</si>
  <si>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</si>
  <si>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</si>
  <si>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</si>
  <si>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</si>
  <si>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</si>
  <si>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</si>
  <si>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</si>
  <si>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</si>
  <si>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</si>
  <si>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</si>
  <si>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</si>
  <si>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</si>
  <si>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</si>
  <si>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</si>
  <si>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</si>
  <si>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</si>
  <si>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</si>
  <si>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</si>
  <si>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</si>
  <si>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</si>
  <si>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</si>
  <si>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</si>
  <si>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</si>
  <si>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</si>
  <si>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</si>
  <si>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</si>
  <si>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</si>
  <si>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</si>
  <si>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</si>
  <si>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</si>
  <si>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</si>
  <si>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</si>
  <si>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</si>
  <si>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</si>
  <si>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</si>
  <si>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</si>
  <si>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</si>
  <si>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</si>
  <si>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</si>
  <si>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</si>
  <si>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</si>
  <si>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</si>
  <si>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</si>
  <si>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</si>
  <si>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</si>
  <si>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</si>
  <si>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</si>
  <si>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</si>
  <si>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</si>
  <si>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</si>
  <si>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</si>
  <si>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</si>
  <si>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</si>
  <si>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</si>
  <si>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</si>
  <si>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</si>
  <si>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</si>
  <si>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</si>
  <si>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</si>
  <si>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</si>
  <si>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</si>
  <si>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</si>
  <si>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</si>
  <si>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</si>
  <si>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</si>
  <si>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</si>
  <si>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</si>
  <si>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</si>
  <si>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</si>
  <si>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</si>
  <si>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</si>
  <si>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</si>
  <si>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</si>
  <si>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</si>
  <si>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</si>
  <si>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</si>
  <si>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</si>
  <si>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</si>
  <si>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</si>
  <si>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</si>
  <si>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</si>
  <si>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</si>
  <si>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</si>
  <si>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</si>
  <si>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</si>
  <si>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</si>
  <si>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</si>
  <si>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</si>
  <si>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</si>
  <si>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</si>
  <si>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</si>
  <si>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</si>
  <si>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</si>
  <si>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</si>
  <si>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</si>
  <si>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</si>
  <si>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</si>
  <si>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</si>
  <si>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</si>
  <si>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</si>
  <si>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</si>
  <si>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</si>
  <si>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</si>
  <si>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</si>
  <si>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</si>
  <si>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</si>
  <si>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</si>
  <si>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</si>
  <si>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</si>
  <si>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</si>
  <si>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</si>
  <si>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</si>
  <si>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</si>
  <si>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</si>
  <si>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</si>
  <si>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</si>
  <si>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</si>
  <si>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</si>
  <si>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</si>
  <si>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</si>
  <si>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</si>
  <si>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</si>
  <si>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</si>
  <si>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</si>
  <si>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</si>
  <si>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</si>
  <si>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</si>
  <si>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</si>
  <si>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</si>
  <si>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</si>
  <si>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</si>
  <si>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</si>
  <si>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</si>
  <si>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</si>
  <si>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</si>
  <si>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</si>
  <si>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</si>
  <si>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</si>
  <si>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</si>
  <si>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</si>
  <si>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</si>
  <si>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</si>
  <si>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</si>
  <si>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</si>
  <si>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</si>
  <si>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</si>
  <si>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</si>
  <si>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</si>
  <si>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</si>
  <si>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</si>
  <si>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</si>
  <si>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</si>
  <si>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</si>
  <si>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</si>
  <si>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</si>
  <si>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</si>
  <si>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</si>
  <si>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</si>
  <si>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</si>
  <si>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</si>
  <si>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</si>
  <si>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</si>
  <si>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</si>
  <si>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</si>
  <si>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</si>
  <si>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</si>
  <si>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</si>
  <si>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</si>
  <si>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</si>
  <si>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</si>
  <si>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</si>
  <si>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</si>
  <si>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</si>
  <si>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</si>
  <si>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</si>
  <si>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</si>
  <si>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</si>
  <si>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</si>
  <si>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</si>
  <si>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</si>
  <si>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</si>
  <si>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</si>
  <si>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</si>
  <si>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</si>
  <si>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</si>
  <si>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</si>
  <si>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</si>
  <si>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</si>
  <si>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</si>
  <si>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</si>
  <si>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</si>
  <si>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</si>
  <si>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</si>
  <si>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</si>
  <si>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</si>
  <si>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</si>
  <si>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</si>
  <si>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</si>
  <si>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</si>
  <si>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</si>
  <si>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</si>
  <si>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</si>
  <si>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</si>
  <si>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</si>
  <si>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</si>
  <si>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</si>
  <si>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</si>
  <si>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</si>
  <si>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</si>
  <si>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</si>
  <si>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</si>
  <si>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</si>
  <si>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</si>
  <si>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</si>
  <si>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</si>
  <si>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</si>
  <si>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</si>
  <si>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</si>
  <si>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</si>
  <si>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</si>
  <si>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</si>
  <si>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</si>
  <si>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</si>
  <si>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</si>
  <si>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</si>
  <si>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</si>
  <si>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</si>
  <si>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</si>
  <si>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</si>
  <si>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</si>
  <si>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</si>
  <si>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</si>
  <si>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</si>
  <si>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</si>
  <si>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</si>
  <si>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</si>
  <si>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</si>
  <si>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</si>
  <si>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</si>
  <si>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</si>
  <si>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</si>
  <si>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</si>
  <si>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</si>
  <si>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</si>
  <si>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</si>
  <si>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</si>
  <si>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</si>
  <si>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</si>
  <si>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</si>
  <si>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</si>
  <si>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</si>
  <si>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</si>
  <si>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</si>
  <si>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</si>
  <si>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</si>
  <si>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</si>
  <si>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</si>
  <si>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</si>
  <si>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</si>
  <si>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</si>
  <si>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</si>
  <si>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</si>
  <si>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</si>
  <si>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</si>
  <si>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</si>
  <si>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</si>
  <si>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</si>
  <si>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</si>
  <si>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</si>
  <si>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</si>
  <si>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</si>
  <si>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</si>
  <si>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</si>
  <si>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</si>
  <si>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</si>
  <si>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</si>
  <si>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</si>
  <si>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</si>
  <si>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</si>
  <si>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</si>
  <si>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</si>
  <si>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</si>
  <si>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</si>
  <si>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</si>
  <si>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</si>
  <si>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</si>
  <si>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</si>
  <si>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</si>
  <si>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</si>
  <si>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</si>
  <si>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</si>
  <si>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</si>
  <si>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</si>
  <si>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</si>
  <si>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</si>
  <si>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</si>
  <si>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</si>
  <si>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</si>
  <si>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</si>
  <si>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</si>
  <si>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</si>
  <si>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</si>
  <si>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</si>
  <si>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</si>
  <si>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</si>
  <si>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</si>
  <si>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</si>
  <si>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</si>
  <si>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</si>
  <si>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</si>
  <si>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</si>
  <si>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</si>
  <si>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</si>
  <si>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</si>
  <si>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</si>
  <si>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</si>
  <si>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</si>
  <si>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</si>
  <si>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</si>
  <si>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</si>
  <si>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</si>
  <si>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</si>
  <si>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</si>
  <si>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</si>
  <si>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</si>
  <si>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</si>
  <si>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</si>
  <si>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</si>
  <si>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</si>
  <si>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</si>
  <si>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</si>
  <si>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</si>
  <si>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</si>
  <si>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</si>
  <si>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</si>
  <si>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</si>
  <si>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</si>
  <si>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</si>
  <si>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</si>
  <si>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</si>
  <si>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</si>
  <si>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</si>
  <si>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</si>
  <si>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</si>
  <si>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</si>
  <si>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</si>
  <si>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</si>
  <si>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</si>
  <si>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</si>
  <si>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</si>
  <si>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</si>
  <si>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</si>
  <si>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</si>
  <si>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</si>
  <si>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</si>
  <si>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</si>
  <si>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</si>
  <si>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</si>
  <si>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</si>
  <si>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</si>
  <si>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</si>
  <si>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</si>
  <si>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</si>
  <si>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</si>
  <si>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</si>
  <si>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</si>
  <si>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</si>
  <si>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</si>
  <si>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</si>
  <si>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</si>
  <si>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</si>
  <si>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</si>
  <si>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</si>
  <si>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</si>
  <si>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</si>
  <si>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</si>
  <si>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</si>
  <si>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</si>
  <si>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</si>
  <si>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</si>
  <si>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</si>
  <si>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</si>
  <si>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</si>
  <si>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</si>
  <si>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</si>
  <si>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</si>
  <si>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</si>
  <si>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</si>
  <si>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</si>
  <si>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</si>
  <si>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</si>
  <si>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</si>
  <si>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</si>
  <si>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</si>
  <si>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</si>
  <si>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</si>
  <si>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</si>
  <si>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</si>
  <si>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</si>
  <si>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</si>
  <si>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</si>
  <si>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</si>
  <si>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</si>
  <si>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</si>
  <si>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</si>
  <si>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</si>
  <si>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</si>
  <si>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</si>
  <si>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</si>
  <si>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</si>
  <si>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</si>
  <si>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</si>
  <si>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</si>
  <si>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</si>
  <si>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</si>
  <si>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</si>
  <si>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</si>
  <si>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</si>
  <si>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</si>
  <si>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</si>
  <si>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</si>
  <si>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</si>
  <si>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</si>
  <si>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</si>
  <si>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</si>
  <si>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</si>
  <si>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</si>
  <si>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</si>
  <si>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</si>
  <si>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</si>
  <si>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</si>
  <si>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</si>
  <si>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</si>
  <si>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</si>
  <si>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</si>
  <si>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</si>
  <si>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</si>
  <si>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</si>
  <si>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</si>
  <si>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</si>
  <si>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</si>
  <si>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</si>
  <si>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</si>
  <si>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</si>
  <si>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</si>
  <si>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</si>
  <si>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</si>
  <si>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</si>
  <si>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</si>
  <si>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</si>
  <si>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</si>
  <si>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</si>
  <si>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</si>
  <si>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</si>
  <si>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</si>
  <si>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</si>
  <si>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</si>
  <si>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</si>
  <si>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</si>
  <si>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</si>
  <si>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</si>
  <si>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</si>
  <si>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</si>
  <si>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</si>
  <si>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</si>
  <si>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</si>
  <si>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</si>
  <si>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</si>
  <si>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</si>
  <si>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</si>
  <si>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</si>
  <si>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</si>
  <si>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</si>
  <si>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</si>
  <si>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</si>
  <si>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</si>
  <si>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</si>
  <si>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</si>
  <si>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</si>
  <si>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</si>
  <si>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</si>
  <si>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</si>
  <si>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</si>
  <si>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</si>
  <si>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</si>
  <si>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</si>
  <si>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</si>
  <si>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</si>
  <si>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</si>
  <si>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</si>
  <si>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</si>
  <si>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</si>
  <si>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</si>
  <si>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</si>
  <si>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</si>
  <si>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</si>
  <si>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</si>
  <si>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</si>
  <si>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</si>
  <si>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</si>
  <si>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</si>
  <si>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</si>
  <si>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</si>
  <si>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</si>
  <si>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</si>
  <si>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</si>
  <si>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</si>
  <si>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</si>
  <si>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</si>
  <si>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</si>
  <si>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</si>
  <si>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</si>
  <si>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</si>
  <si>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</si>
  <si>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</si>
  <si>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</si>
  <si>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</si>
  <si>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</si>
  <si>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</si>
  <si>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</si>
  <si>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</si>
  <si>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</si>
  <si>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</si>
  <si>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</si>
  <si>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</si>
  <si>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</si>
  <si>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</si>
  <si>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</si>
  <si>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</si>
  <si>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</si>
  <si>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</si>
  <si>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</si>
  <si>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</si>
  <si>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</si>
  <si>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</si>
  <si>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</si>
  <si>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</si>
  <si>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</si>
  <si>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</si>
  <si>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</si>
  <si>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</si>
  <si>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</si>
  <si>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</si>
  <si>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</si>
  <si>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</si>
  <si>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</si>
  <si>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</si>
  <si>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</si>
  <si>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</si>
  <si>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</si>
  <si>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</si>
  <si>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</si>
  <si>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</si>
  <si>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</si>
  <si>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</si>
  <si>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</si>
  <si>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</si>
  <si>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</si>
  <si>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</si>
  <si>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</si>
  <si>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</si>
  <si>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</si>
  <si>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</si>
  <si>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</si>
  <si>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</si>
  <si>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</si>
  <si>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</si>
  <si>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</si>
  <si>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</si>
  <si>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</si>
  <si>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</si>
  <si>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</si>
  <si>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</si>
  <si>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</si>
  <si>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</si>
  <si>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</si>
  <si>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</si>
  <si>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</si>
  <si>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</si>
  <si>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</si>
  <si>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</si>
  <si>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</si>
  <si>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</si>
  <si>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</si>
  <si>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</si>
  <si>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</si>
  <si>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</si>
  <si>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</si>
  <si>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</si>
  <si>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</si>
  <si>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</si>
  <si>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</si>
  <si>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</si>
  <si>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</si>
  <si>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</si>
  <si>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</si>
  <si>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</si>
  <si>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</si>
  <si>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</si>
  <si>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</si>
  <si>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</si>
  <si>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</si>
  <si>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</si>
  <si>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</si>
  <si>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</si>
  <si>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</si>
  <si>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</si>
  <si>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</si>
  <si>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</si>
  <si>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</si>
  <si>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</si>
  <si>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</si>
  <si>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</si>
  <si>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</si>
  <si>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</si>
  <si>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</si>
  <si>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</si>
  <si>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</si>
  <si>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</si>
  <si>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</si>
  <si>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</si>
  <si>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</si>
  <si>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</si>
  <si>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</si>
  <si>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</si>
  <si>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</si>
  <si>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</si>
  <si>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</si>
  <si>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</si>
  <si>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</si>
  <si>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</si>
  <si>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</si>
  <si>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</si>
  <si>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</si>
  <si>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</si>
  <si>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</si>
  <si>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</si>
  <si>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</si>
  <si>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</si>
  <si>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</si>
  <si>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</si>
  <si>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</si>
  <si>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</si>
  <si>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</si>
  <si>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</si>
  <si>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</si>
  <si>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</si>
  <si>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</si>
  <si>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</si>
  <si>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</si>
  <si>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</si>
  <si>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</si>
  <si>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</si>
  <si>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</si>
  <si>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</si>
  <si>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</si>
  <si>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</si>
  <si>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</si>
  <si>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</si>
  <si>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</si>
  <si>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</si>
  <si>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</si>
  <si>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</si>
  <si>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</si>
  <si>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</si>
  <si>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</si>
  <si>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</si>
  <si>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</si>
  <si>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</si>
  <si>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</si>
  <si>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</si>
  <si>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</si>
  <si>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</si>
  <si>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</si>
  <si>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</si>
  <si>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</si>
  <si>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</si>
  <si>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</si>
  <si>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</si>
  <si>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</si>
  <si>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</si>
  <si>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</si>
  <si>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</si>
  <si>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</si>
  <si>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</si>
  <si>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</si>
  <si>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</si>
  <si>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</si>
  <si>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</si>
  <si>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</si>
  <si>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</si>
  <si>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</si>
  <si>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</si>
  <si>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</si>
  <si>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</si>
  <si>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</si>
  <si>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</si>
  <si>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</si>
  <si>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</si>
  <si>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</si>
  <si>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</si>
  <si>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</si>
  <si>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</si>
  <si>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</si>
  <si>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</si>
  <si>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</si>
  <si>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</si>
  <si>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</si>
  <si>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</si>
  <si>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</si>
  <si>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</si>
  <si>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</si>
  <si>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</si>
  <si>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</si>
  <si>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</si>
  <si>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</si>
  <si>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</si>
  <si>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</si>
  <si>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</si>
  <si>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</si>
  <si>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</si>
  <si>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</si>
  <si>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</si>
  <si>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</si>
  <si>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</si>
  <si>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</si>
  <si>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</si>
  <si>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</si>
  <si>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</si>
  <si>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</si>
  <si>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</si>
  <si>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</si>
  <si>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</si>
  <si>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</si>
  <si>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</si>
  <si>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</si>
  <si>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</si>
  <si>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</si>
  <si>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</si>
  <si>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</si>
  <si>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</si>
  <si>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</si>
  <si>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</si>
  <si>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</si>
  <si>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</si>
  <si>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</si>
  <si>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</si>
  <si>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</si>
  <si>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</si>
  <si>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</si>
  <si>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</si>
  <si>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</si>
  <si>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</si>
  <si>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</si>
  <si>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</si>
  <si>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</si>
  <si>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</si>
  <si>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</si>
  <si>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</si>
  <si>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</si>
  <si>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</si>
  <si>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</si>
  <si>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</si>
  <si>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</si>
  <si>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</si>
  <si>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</si>
  <si>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</si>
  <si>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</si>
  <si>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</si>
  <si>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</si>
  <si>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</si>
  <si>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</si>
  <si>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</si>
  <si>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</si>
  <si>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</si>
  <si>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</si>
  <si>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</si>
  <si>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</si>
  <si>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</si>
  <si>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</si>
  <si>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</si>
  <si>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</si>
  <si>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</si>
  <si>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</si>
  <si>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</si>
  <si>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</si>
  <si>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</si>
  <si>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</si>
  <si>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</si>
  <si>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</si>
  <si>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</si>
  <si>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</si>
  <si>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</si>
  <si>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</si>
  <si>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</si>
  <si>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</si>
  <si>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</si>
  <si>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</si>
  <si>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</si>
  <si>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</si>
  <si>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</si>
  <si>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</si>
  <si>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</si>
  <si>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</si>
  <si>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</si>
  <si>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</si>
  <si>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</si>
  <si>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</si>
  <si>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</si>
  <si>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</si>
  <si>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</si>
  <si>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</si>
  <si>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</si>
  <si>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</si>
  <si>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</si>
  <si>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</si>
  <si>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</si>
  <si>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</si>
  <si>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</si>
  <si>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</si>
  <si>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</si>
  <si>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</si>
  <si>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</si>
  <si>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</si>
  <si>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</si>
  <si>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</si>
  <si>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</si>
  <si>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</si>
  <si>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</si>
  <si>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</si>
  <si>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</si>
  <si>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</si>
  <si>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</si>
  <si>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</si>
  <si>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</si>
  <si>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</si>
  <si>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</si>
  <si>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</si>
  <si>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</si>
  <si>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</si>
  <si>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</si>
  <si>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</si>
  <si>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</si>
  <si>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</si>
  <si>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</si>
  <si>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</si>
  <si>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</si>
  <si>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</si>
  <si>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</si>
  <si>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</si>
  <si>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</si>
  <si>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</si>
  <si>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</si>
  <si>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</si>
  <si>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</si>
  <si>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</si>
  <si>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</si>
  <si>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</si>
  <si>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</si>
  <si>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</si>
  <si>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</si>
  <si>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</si>
  <si>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</si>
  <si>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</si>
  <si>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</si>
  <si>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</si>
  <si>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</si>
  <si>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</si>
  <si>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</si>
  <si>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</si>
  <si>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</si>
  <si>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</si>
  <si>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</si>
  <si>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</si>
  <si>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</si>
  <si>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</si>
  <si>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</si>
  <si>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</si>
  <si>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</si>
  <si>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</si>
  <si>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</si>
  <si>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</si>
  <si>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</si>
  <si>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</si>
  <si>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</si>
  <si>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</si>
  <si>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</si>
  <si>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</si>
  <si>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</si>
  <si>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</si>
  <si>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</si>
  <si>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</si>
  <si>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</si>
  <si>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</si>
  <si>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</si>
  <si>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</si>
  <si>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</si>
  <si>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</si>
  <si>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</si>
  <si>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</si>
  <si>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</si>
  <si>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</si>
  <si>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</si>
  <si>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</si>
  <si>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</si>
  <si>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</si>
  <si>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</si>
  <si>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</si>
  <si>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</si>
  <si>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</si>
  <si>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</si>
  <si>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</si>
  <si>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</si>
  <si>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</si>
  <si>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</si>
  <si>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</si>
  <si>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</si>
  <si>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</si>
  <si>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</si>
  <si>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</si>
  <si>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</si>
  <si>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</si>
  <si>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</si>
  <si>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</si>
  <si>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</si>
  <si>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</si>
  <si>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</si>
  <si>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</si>
  <si>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</si>
  <si>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</si>
  <si>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</si>
  <si>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</si>
  <si>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</si>
  <si>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</si>
  <si>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</si>
  <si>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</si>
  <si>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</si>
  <si>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</si>
  <si>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</si>
  <si>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</si>
  <si>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</si>
  <si>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</si>
  <si>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</si>
  <si>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</si>
  <si>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</si>
  <si>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</si>
  <si>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</si>
  <si>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</si>
  <si>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</si>
  <si>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</si>
  <si>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</si>
  <si>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</si>
  <si>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</si>
  <si>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</si>
  <si>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</si>
  <si>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</si>
  <si>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</si>
  <si>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</si>
  <si>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</si>
  <si>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</si>
  <si>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</si>
  <si>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</si>
  <si>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</si>
  <si>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</si>
  <si>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</si>
  <si>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</si>
  <si>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</si>
  <si>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</si>
  <si>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</si>
  <si>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</si>
  <si>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</si>
  <si>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</si>
  <si>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</si>
  <si>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</si>
  <si>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</si>
  <si>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</si>
  <si>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</si>
  <si>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</si>
  <si>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</si>
  <si>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</si>
  <si>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</si>
  <si>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</si>
  <si>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</si>
  <si>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</si>
  <si>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</si>
  <si>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</si>
  <si>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</si>
  <si>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</si>
  <si>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</si>
  <si>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</si>
  <si>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</si>
  <si>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</si>
  <si>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</si>
  <si>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</si>
  <si>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</si>
  <si>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</si>
  <si>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</si>
  <si>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</si>
  <si>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</si>
  <si>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</si>
  <si>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</si>
  <si>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</si>
  <si>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</si>
  <si>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</si>
  <si>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</si>
  <si>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</si>
  <si>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</si>
  <si>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</si>
  <si>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</si>
  <si>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</si>
  <si>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</si>
  <si>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</si>
  <si>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</si>
  <si>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</si>
  <si>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</si>
  <si>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</si>
  <si>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</si>
  <si>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</si>
  <si>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</si>
  <si>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</si>
  <si>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</si>
  <si>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</si>
  <si>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</si>
  <si>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</si>
  <si>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</si>
  <si>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</si>
  <si>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</si>
  <si>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</si>
  <si>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</si>
  <si>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</si>
  <si>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</si>
  <si>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</si>
  <si>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</si>
  <si>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</si>
  <si>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</si>
  <si>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</si>
  <si>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</si>
  <si>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</si>
  <si>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</si>
  <si>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</si>
  <si>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</si>
  <si>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</si>
  <si>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</si>
  <si>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</si>
  <si>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</si>
  <si>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</si>
  <si>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</si>
  <si>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</si>
  <si>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</si>
  <si>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</si>
  <si>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</si>
  <si>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</si>
  <si>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</si>
  <si>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</si>
  <si>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</si>
  <si>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</si>
  <si>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</si>
  <si>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</si>
  <si>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</si>
  <si>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</si>
  <si>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</si>
  <si>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</si>
  <si>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</si>
  <si>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</si>
  <si>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</si>
  <si>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</si>
  <si>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</si>
  <si>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</si>
  <si>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</si>
  <si>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</si>
  <si>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</si>
  <si>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</si>
  <si>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</si>
  <si>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</si>
  <si>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</si>
  <si>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</si>
  <si>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</si>
  <si>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</si>
  <si>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</si>
  <si>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</si>
  <si>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</si>
  <si>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</si>
  <si>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</si>
  <si>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</si>
  <si>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</si>
  <si>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</si>
  <si>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</si>
  <si>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</si>
  <si>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</si>
  <si>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</si>
  <si>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</si>
  <si>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</si>
  <si>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</si>
  <si>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</si>
  <si>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</si>
  <si>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</si>
  <si>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</si>
  <si>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</si>
  <si>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</si>
  <si>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</si>
  <si>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</si>
  <si>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</si>
  <si>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</si>
  <si>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</si>
  <si>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</si>
  <si>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</si>
  <si>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</si>
  <si>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</si>
  <si>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</si>
  <si>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</si>
  <si>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</si>
  <si>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</si>
  <si>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</si>
  <si>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</si>
  <si>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</si>
  <si>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</si>
  <si>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</si>
  <si>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</si>
  <si>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</si>
  <si>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</si>
  <si>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</si>
  <si>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</si>
  <si>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</si>
  <si>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</si>
  <si>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</si>
  <si>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</si>
  <si>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</si>
  <si>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</si>
  <si>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</si>
  <si>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</si>
  <si>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</si>
  <si>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</si>
  <si>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</si>
  <si>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</si>
  <si>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</si>
  <si>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</si>
  <si>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</si>
  <si>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</si>
  <si>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</si>
  <si>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</si>
  <si>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</si>
  <si>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</si>
  <si>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</si>
  <si>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</si>
  <si>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</si>
  <si>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</si>
  <si>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</si>
  <si>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</si>
  <si>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</si>
  <si>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</si>
  <si>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</si>
  <si>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</si>
  <si>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</si>
  <si>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</si>
  <si>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</si>
  <si>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</si>
  <si>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</si>
  <si>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</si>
  <si>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</si>
  <si>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</si>
  <si>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</si>
  <si>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</si>
  <si>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</si>
  <si>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</si>
  <si>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</si>
  <si>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</si>
  <si>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</si>
  <si>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</si>
  <si>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</si>
  <si>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</si>
  <si>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</si>
  <si>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</si>
  <si>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</si>
  <si>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</si>
  <si>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</si>
  <si>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</si>
  <si>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</si>
  <si>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</si>
  <si>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</si>
  <si>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</si>
  <si>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</si>
  <si>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</si>
  <si>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</si>
  <si>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</si>
  <si>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</si>
  <si>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</si>
  <si>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</si>
  <si>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</si>
  <si>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</si>
  <si>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</si>
  <si>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</si>
  <si>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</si>
  <si>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</si>
  <si>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</si>
  <si>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</si>
  <si>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</si>
  <si>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</si>
  <si>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</si>
  <si>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</si>
  <si>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</si>
  <si>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</si>
  <si>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</si>
  <si>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</si>
  <si>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</si>
  <si>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</si>
  <si>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</si>
  <si>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</si>
  <si>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</si>
  <si>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</si>
  <si>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</si>
  <si>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</si>
  <si>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</si>
  <si>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</si>
  <si>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</si>
  <si>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</si>
  <si>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</si>
  <si>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</si>
  <si>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</si>
  <si>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</si>
  <si>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</si>
  <si>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</si>
  <si>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</si>
  <si>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</si>
  <si>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</si>
  <si>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</si>
  <si>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</si>
  <si>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</si>
  <si>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</si>
  <si>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</si>
  <si>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</si>
  <si>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</si>
  <si>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</si>
  <si>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</si>
  <si>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</si>
  <si>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</si>
  <si>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</si>
  <si>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</si>
  <si>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</si>
  <si>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</si>
  <si>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</si>
  <si>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</si>
  <si>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</si>
  <si>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</si>
  <si>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</si>
  <si>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</si>
  <si>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</si>
  <si>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</si>
  <si>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</si>
  <si>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</si>
  <si>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</si>
  <si>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</si>
  <si>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</si>
  <si>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</si>
  <si>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</si>
  <si>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</si>
  <si>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</si>
  <si>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</si>
  <si>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</si>
  <si>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</si>
  <si>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</si>
  <si>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</si>
  <si>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</si>
  <si>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</si>
  <si>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</si>
  <si>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</si>
  <si>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</si>
  <si>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</si>
  <si>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</si>
  <si>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</si>
  <si>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</si>
  <si>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</si>
  <si>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</si>
  <si>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</si>
  <si>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</si>
  <si>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</si>
  <si>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</si>
  <si>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</si>
  <si>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</si>
  <si>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</si>
  <si>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</si>
  <si>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</si>
  <si>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</si>
  <si>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</si>
  <si>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</si>
  <si>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</si>
  <si>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</si>
  <si>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</si>
  <si>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</si>
  <si>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</si>
  <si>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</si>
  <si>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</si>
  <si>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</si>
  <si>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</si>
  <si>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</si>
  <si>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</si>
  <si>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</si>
  <si>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</si>
  <si>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</si>
  <si>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</si>
  <si>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</si>
  <si>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</si>
  <si>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</si>
  <si>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</si>
  <si>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</si>
  <si>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</si>
  <si>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</si>
  <si>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</si>
  <si>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</si>
  <si>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</si>
  <si>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</si>
  <si>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</si>
  <si>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</si>
  <si>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</si>
  <si>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</si>
  <si>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</si>
  <si>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</si>
  <si>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</si>
  <si>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</si>
  <si>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</si>
  <si>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</si>
  <si>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</si>
  <si>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</si>
  <si>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</si>
  <si>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</si>
  <si>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</si>
  <si>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</si>
  <si>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</si>
  <si>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</si>
  <si>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</si>
  <si>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</si>
  <si>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</si>
  <si>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</si>
  <si>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</si>
  <si>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</si>
  <si>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</si>
  <si>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</si>
  <si>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</si>
  <si>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</si>
  <si>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</si>
  <si>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</si>
  <si>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</si>
  <si>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</si>
  <si>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</si>
  <si>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</si>
  <si>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</si>
  <si>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</si>
  <si>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</si>
  <si>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</si>
  <si>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</si>
  <si>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</si>
  <si>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</si>
  <si>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</si>
  <si>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</si>
  <si>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</si>
  <si>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</si>
  <si>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</si>
  <si>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</si>
  <si>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</si>
  <si>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</si>
  <si>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</si>
  <si>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</si>
  <si>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</si>
  <si>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</si>
  <si>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</si>
  <si>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</si>
  <si>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</si>
  <si>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</si>
  <si>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</si>
  <si>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</si>
  <si>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</si>
  <si>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</si>
  <si>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</si>
  <si>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</si>
  <si>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</si>
  <si>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</si>
  <si>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</si>
  <si>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</si>
  <si>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</si>
  <si>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</si>
  <si>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</si>
  <si>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</si>
  <si>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</si>
  <si>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</si>
  <si>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</si>
  <si>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</si>
  <si>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</si>
  <si>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</si>
  <si>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</si>
  <si>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</si>
  <si>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</si>
  <si>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</si>
  <si>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</si>
  <si>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</si>
  <si>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</si>
  <si>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</si>
  <si>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</si>
  <si>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</si>
  <si>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</si>
  <si>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</si>
  <si>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</si>
  <si>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</si>
  <si>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</si>
  <si>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</si>
  <si>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</si>
  <si>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</si>
  <si>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</si>
  <si>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</si>
  <si>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</si>
  <si>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</si>
  <si>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</si>
  <si>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</si>
  <si>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</si>
  <si>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</si>
  <si>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</si>
  <si>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</si>
  <si>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</si>
  <si>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</si>
  <si>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</si>
  <si>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</si>
  <si>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</si>
  <si>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</si>
  <si>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</si>
  <si>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</si>
  <si>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</si>
  <si>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</si>
  <si>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</si>
  <si>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</si>
  <si>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</si>
  <si>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</si>
  <si>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</si>
  <si>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</si>
  <si>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</si>
  <si>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</si>
  <si>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</si>
  <si>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</si>
  <si>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</si>
  <si>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</si>
  <si>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</si>
  <si>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</si>
  <si>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</si>
  <si>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</si>
  <si>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</si>
  <si>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</si>
  <si>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</si>
  <si>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</si>
  <si>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</si>
  <si>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</si>
  <si>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</si>
  <si>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</si>
  <si>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</si>
  <si>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</si>
  <si>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</si>
  <si>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</si>
  <si>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</si>
  <si>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</si>
  <si>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</si>
  <si>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</si>
  <si>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</si>
  <si>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</si>
  <si>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</si>
  <si>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</si>
  <si>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</si>
  <si>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</si>
  <si>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</si>
  <si>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</si>
  <si>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</si>
  <si>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</si>
  <si>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</si>
  <si>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</si>
  <si>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</si>
  <si>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</si>
  <si>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</si>
  <si>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</si>
  <si>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</si>
  <si>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</si>
  <si>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</si>
  <si>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</si>
  <si>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</si>
  <si>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</si>
  <si>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</si>
  <si>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</si>
  <si>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</si>
  <si>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</si>
  <si>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</si>
  <si>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</si>
  <si>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</si>
  <si>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</si>
  <si>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</si>
  <si>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</si>
  <si>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</si>
  <si>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</si>
  <si>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</si>
  <si>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</si>
  <si>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</si>
  <si>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</si>
  <si>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</si>
  <si>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</si>
  <si>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</si>
  <si>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</si>
  <si>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</si>
  <si>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</si>
  <si>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</si>
  <si>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</si>
  <si>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</si>
  <si>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</si>
  <si>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</si>
  <si>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</si>
  <si>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</si>
  <si>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</si>
  <si>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</si>
  <si>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</si>
  <si>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</si>
  <si>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</si>
  <si>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</si>
  <si>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</si>
  <si>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</si>
  <si>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</si>
  <si>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</si>
  <si>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</si>
  <si>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</si>
  <si>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</si>
  <si>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</si>
  <si>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</si>
  <si>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</si>
  <si>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</si>
  <si>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</si>
  <si>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</si>
  <si>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</si>
  <si>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</si>
  <si>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</si>
  <si>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</si>
  <si>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</si>
  <si>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</si>
  <si>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</si>
  <si>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</si>
  <si>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</si>
  <si>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</si>
  <si>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</si>
  <si>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</si>
  <si>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</si>
  <si>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</si>
  <si>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</si>
  <si>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</si>
  <si>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</si>
  <si>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</si>
  <si>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</si>
  <si>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</si>
  <si>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</si>
  <si>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</si>
  <si>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</si>
  <si>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</si>
  <si>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</si>
  <si>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</si>
  <si>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</si>
  <si>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</si>
  <si>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</si>
  <si>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</si>
  <si>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</si>
  <si>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</si>
  <si>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</si>
  <si>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</si>
  <si>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</si>
  <si>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</si>
  <si>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</si>
  <si>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</si>
  <si>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</si>
  <si>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</si>
  <si>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</si>
  <si>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</si>
  <si>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</si>
  <si>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</si>
  <si>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</si>
  <si>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</si>
  <si>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</si>
  <si>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</si>
  <si>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</si>
  <si>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</si>
  <si>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</si>
  <si>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</si>
  <si>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</si>
  <si>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</si>
  <si>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</si>
  <si>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</si>
  <si>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</si>
  <si>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</si>
  <si>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</si>
  <si>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</si>
  <si>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</si>
  <si>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</si>
  <si>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</si>
  <si>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</si>
  <si>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</si>
  <si>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</si>
  <si>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</si>
  <si>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</si>
  <si>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</si>
  <si>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</si>
  <si>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</si>
  <si>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</si>
  <si>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</si>
  <si>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</si>
  <si>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</si>
  <si>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</si>
  <si>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</si>
  <si>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</si>
  <si>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</si>
  <si>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</si>
  <si>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</si>
  <si>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</si>
  <si>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</si>
  <si>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</si>
  <si>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</si>
  <si>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</si>
  <si>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</si>
  <si>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</si>
  <si>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</si>
  <si>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</si>
  <si>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</si>
  <si>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</si>
  <si>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</si>
  <si>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</si>
  <si>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</si>
  <si>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</si>
  <si>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</si>
  <si>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</si>
  <si>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</si>
  <si>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</si>
  <si>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</si>
  <si>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</si>
  <si>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</si>
  <si>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</si>
  <si>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</si>
  <si>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</si>
  <si>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</si>
  <si>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</si>
  <si>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</si>
  <si>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</si>
  <si>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</si>
  <si>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</si>
  <si>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</si>
  <si>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</si>
  <si>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</si>
  <si>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</si>
  <si>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</si>
  <si>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</si>
  <si>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</si>
  <si>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</si>
  <si>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</si>
  <si>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</si>
  <si>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</si>
  <si>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</si>
  <si>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</si>
  <si>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</si>
  <si>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</si>
  <si>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</si>
  <si>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</si>
  <si>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</si>
  <si>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</si>
  <si>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</si>
  <si>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</si>
  <si>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</si>
  <si>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</si>
  <si>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</si>
  <si>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</si>
  <si>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</si>
  <si>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</si>
  <si>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</si>
  <si>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</si>
  <si>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</si>
  <si>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</si>
  <si>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</si>
  <si>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</si>
  <si>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</si>
  <si>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</si>
  <si>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</si>
  <si>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</si>
  <si>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</si>
  <si>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</si>
  <si>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</si>
  <si>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</si>
  <si>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</si>
  <si>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</si>
  <si>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</si>
  <si>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</si>
  <si>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</si>
  <si>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</si>
  <si>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</si>
  <si>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</si>
  <si>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</si>
  <si>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</si>
  <si>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</si>
  <si>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</si>
  <si>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</si>
  <si>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</si>
  <si>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</si>
  <si>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</si>
  <si>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</si>
  <si>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</si>
  <si>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</si>
  <si>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</si>
  <si>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</si>
  <si>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</si>
  <si>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</si>
  <si>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</si>
  <si>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</si>
  <si>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</si>
  <si>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</si>
  <si>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</si>
  <si>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</si>
  <si>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</si>
  <si>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</si>
  <si>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</si>
  <si>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</si>
  <si>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</si>
  <si>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</si>
  <si>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</si>
  <si>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</si>
  <si>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</si>
  <si>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</si>
  <si>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</si>
  <si>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</si>
  <si>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</si>
  <si>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</si>
  <si>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</si>
  <si>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</si>
  <si>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</si>
  <si>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</si>
  <si>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</si>
  <si>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</si>
  <si>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</si>
  <si>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</si>
  <si>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</si>
  <si>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</si>
  <si>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</si>
  <si>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</si>
  <si>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</si>
  <si>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</si>
  <si>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</si>
  <si>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</si>
  <si>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</si>
  <si>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</si>
  <si>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</si>
  <si>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</si>
  <si>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</si>
  <si>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</si>
  <si>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</si>
  <si>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</si>
  <si>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</si>
  <si>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</si>
  <si>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</si>
  <si>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</si>
  <si>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</si>
  <si>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</si>
  <si>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</si>
  <si>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</si>
  <si>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</si>
  <si>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</si>
  <si>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</si>
  <si>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</si>
  <si>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</si>
  <si>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</si>
  <si>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</si>
  <si>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</si>
  <si>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</si>
  <si>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</si>
  <si>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</si>
  <si>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</si>
  <si>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</si>
  <si>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</si>
  <si>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</si>
  <si>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</si>
  <si>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</si>
  <si>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</si>
  <si>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</si>
  <si>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</si>
  <si>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</si>
  <si>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</si>
  <si>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</si>
  <si>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</si>
  <si>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</si>
  <si>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</si>
  <si>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</si>
  <si>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</si>
  <si>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</si>
  <si>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</si>
  <si>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</si>
  <si>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</si>
  <si>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</si>
  <si>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</si>
  <si>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</si>
  <si>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</si>
  <si>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</si>
  <si>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</si>
  <si>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</si>
  <si>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</si>
  <si>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</si>
  <si>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</si>
  <si>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</si>
  <si>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</si>
  <si>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</si>
  <si>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</si>
  <si>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</si>
  <si>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</si>
  <si>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</si>
  <si>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</si>
  <si>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</si>
  <si>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</si>
  <si>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</si>
  <si>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</si>
  <si>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</si>
  <si>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</si>
  <si>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</si>
  <si>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</si>
  <si>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</si>
  <si>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</si>
  <si>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</si>
  <si>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</si>
  <si>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</si>
  <si>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</si>
  <si>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</si>
  <si>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</si>
  <si>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</si>
  <si>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</si>
  <si>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</si>
  <si>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</si>
  <si>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</si>
  <si>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</si>
  <si>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</si>
  <si>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</si>
  <si>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</si>
  <si>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</si>
  <si>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</si>
  <si>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</si>
  <si>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</si>
  <si>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</si>
  <si>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</si>
  <si>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</si>
  <si>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</si>
  <si>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</si>
  <si>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</si>
  <si>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</si>
  <si>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</si>
  <si>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</si>
  <si>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</si>
  <si>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</si>
  <si>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</si>
  <si>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</si>
  <si>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</si>
  <si>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</si>
  <si>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</si>
  <si>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</si>
  <si>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</si>
  <si>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</si>
  <si>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</si>
  <si>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</si>
  <si>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</si>
  <si>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</si>
  <si>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</si>
  <si>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</si>
  <si>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</si>
  <si>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</si>
  <si>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</si>
  <si>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</si>
  <si>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</si>
  <si>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</si>
  <si>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</si>
  <si>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</si>
  <si>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</si>
  <si>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</si>
  <si>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</si>
  <si>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</si>
  <si>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</si>
  <si>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</si>
  <si>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</si>
  <si>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</si>
  <si>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</si>
  <si>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</si>
  <si>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</si>
  <si>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</si>
  <si>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</si>
  <si>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</si>
  <si>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</si>
  <si>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</si>
  <si>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</si>
  <si>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</si>
  <si>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</si>
  <si>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</si>
  <si>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</si>
  <si>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</si>
  <si>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</si>
  <si>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</si>
  <si>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</si>
  <si>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</si>
  <si>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</si>
  <si>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</si>
  <si>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</si>
  <si>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</si>
  <si>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</si>
  <si>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</si>
  <si>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</si>
  <si>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</si>
  <si>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</si>
  <si>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</si>
  <si>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</si>
  <si>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</si>
  <si>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</si>
  <si>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</si>
  <si>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</si>
  <si>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</si>
  <si>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</si>
  <si>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</si>
  <si>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</si>
  <si>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</si>
  <si>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</si>
  <si>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</si>
  <si>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</si>
  <si>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</si>
  <si>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</si>
  <si>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</si>
  <si>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</si>
  <si>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</si>
  <si>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</si>
  <si>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</si>
  <si>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</si>
  <si>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</si>
  <si>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</si>
  <si>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</si>
  <si>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</si>
  <si>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</si>
  <si>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</si>
  <si>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</si>
  <si>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</si>
  <si>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</si>
  <si>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</si>
  <si>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</si>
  <si>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</si>
  <si>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</si>
  <si>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</si>
  <si>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</si>
  <si>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</si>
  <si>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</si>
  <si>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</si>
  <si>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</si>
  <si>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</si>
  <si>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</si>
  <si>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</si>
  <si>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</si>
  <si>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</si>
  <si>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</si>
  <si>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</si>
  <si>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</si>
  <si>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</si>
  <si>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</si>
  <si>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</si>
  <si>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</si>
  <si>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</si>
  <si>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</si>
  <si>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</si>
  <si>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</si>
  <si>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</si>
  <si>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</si>
  <si>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</si>
  <si>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</si>
  <si>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</si>
  <si>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</si>
  <si>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</si>
  <si>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</si>
  <si>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</si>
  <si>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</si>
  <si>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</si>
  <si>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</si>
  <si>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</si>
  <si>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</si>
  <si>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</si>
  <si>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</si>
  <si>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</si>
  <si>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</si>
  <si>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</si>
  <si>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</si>
  <si>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</si>
  <si>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</si>
  <si>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</si>
  <si>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</si>
  <si>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</si>
  <si>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</si>
  <si>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</si>
  <si>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</si>
  <si>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</si>
  <si>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</si>
  <si>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</si>
  <si>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</si>
  <si>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</si>
  <si>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</si>
  <si>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</si>
  <si>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</si>
  <si>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</si>
  <si>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</si>
  <si>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</si>
  <si>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</si>
  <si>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</si>
  <si>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</si>
  <si>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</si>
  <si>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</si>
  <si>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</si>
  <si>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</si>
  <si>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</si>
  <si>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</si>
  <si>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</si>
  <si>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</si>
  <si>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</si>
  <si>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</si>
  <si>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</si>
  <si>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</si>
  <si>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</si>
  <si>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</si>
  <si>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</si>
  <si>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</si>
  <si>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</si>
  <si>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</si>
  <si>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</si>
  <si>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</si>
  <si>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</si>
  <si>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</si>
  <si>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</si>
  <si>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</si>
  <si>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</si>
  <si>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</si>
  <si>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</si>
  <si>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</si>
  <si>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</si>
  <si>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</si>
  <si>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</si>
  <si>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</si>
  <si>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</si>
  <si>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</si>
  <si>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</si>
  <si>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</si>
  <si>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</si>
  <si>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</si>
  <si>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</si>
  <si>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</si>
  <si>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</si>
  <si>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</si>
  <si>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</si>
  <si>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</si>
  <si>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</si>
  <si>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</si>
  <si>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</si>
  <si>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</si>
  <si>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</si>
  <si>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</si>
  <si>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</si>
  <si>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</si>
  <si>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</si>
  <si>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</si>
  <si>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</si>
  <si>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</si>
  <si>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</si>
  <si>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</si>
  <si>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</si>
  <si>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</si>
  <si>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</si>
  <si>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</si>
  <si>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</si>
  <si>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</si>
  <si>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</si>
  <si>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</si>
  <si>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</si>
  <si>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</si>
  <si>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</si>
  <si>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</si>
  <si>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</si>
  <si>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</si>
  <si>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</si>
  <si>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</si>
  <si>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</si>
  <si>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</si>
  <si>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</si>
  <si>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</si>
  <si>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</si>
  <si>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</si>
  <si>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</si>
  <si>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</si>
  <si>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</si>
  <si>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</si>
  <si>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</si>
  <si>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</si>
  <si>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</si>
  <si>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</si>
  <si>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</si>
  <si>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</si>
  <si>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</si>
  <si>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</si>
  <si>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</si>
  <si>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</si>
  <si>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</si>
  <si>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</si>
  <si>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</si>
  <si>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</si>
  <si>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</si>
  <si>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</si>
  <si>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</si>
  <si>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</si>
  <si>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</si>
  <si>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</si>
  <si>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</si>
  <si>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</si>
  <si>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</si>
  <si>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</si>
  <si>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</si>
  <si>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</si>
  <si>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</si>
  <si>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</si>
  <si>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</si>
  <si>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</si>
  <si>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</si>
  <si>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</si>
  <si>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</si>
  <si>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</si>
  <si>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</si>
  <si>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</si>
  <si>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</si>
  <si>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</si>
  <si>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</si>
  <si>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</si>
  <si>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</si>
  <si>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</si>
  <si>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</si>
  <si>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</si>
  <si>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</si>
  <si>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</si>
  <si>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</si>
  <si>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</si>
  <si>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</si>
  <si>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</si>
  <si>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</si>
  <si>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</si>
  <si>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</si>
  <si>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</si>
  <si>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</si>
  <si>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</si>
  <si>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</si>
  <si>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</si>
  <si>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</si>
  <si>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</si>
  <si>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</si>
  <si>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</si>
  <si>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</si>
  <si>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</si>
  <si>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</si>
  <si>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</si>
  <si>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</si>
  <si>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</si>
  <si>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</si>
  <si>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</si>
  <si>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</si>
  <si>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</si>
  <si>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</si>
  <si>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</si>
  <si>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</si>
  <si>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</si>
  <si>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</si>
  <si>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</si>
  <si>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</si>
  <si>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</si>
  <si>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</si>
  <si>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</si>
  <si>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</si>
  <si>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</si>
  <si>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</si>
  <si>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</si>
  <si>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</si>
  <si>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</si>
  <si>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</si>
  <si>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</si>
  <si>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</si>
  <si>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</si>
  <si>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</si>
  <si>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</si>
  <si>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</si>
  <si>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</si>
  <si>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</si>
  <si>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</si>
  <si>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</si>
  <si>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</si>
  <si>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</si>
  <si>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</si>
  <si>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</si>
  <si>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</si>
  <si>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</si>
  <si>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</si>
  <si>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</si>
  <si>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</si>
  <si>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</si>
  <si>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</si>
  <si>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</si>
  <si>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</si>
  <si>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</si>
  <si>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</si>
  <si>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</si>
  <si>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</si>
  <si>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</si>
  <si>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</si>
  <si>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</si>
  <si>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</si>
  <si>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</si>
  <si>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</si>
  <si>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</si>
  <si>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</si>
  <si>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</si>
  <si>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</si>
  <si>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</si>
  <si>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</si>
  <si>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</si>
  <si>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</si>
  <si>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</si>
  <si>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</si>
  <si>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</si>
  <si>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</si>
  <si>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</si>
  <si>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</si>
  <si>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</si>
  <si>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</si>
  <si>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</si>
  <si>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</si>
  <si>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</si>
  <si>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</si>
  <si>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</si>
  <si>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</si>
  <si>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</si>
  <si>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</si>
  <si>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</si>
  <si>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</si>
  <si>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</si>
  <si>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</si>
  <si>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</si>
  <si>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</si>
  <si>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</si>
  <si>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</si>
  <si>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</si>
  <si>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</si>
  <si>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</si>
  <si>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</si>
  <si>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</si>
  <si>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</si>
  <si>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</si>
  <si>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</si>
  <si>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</si>
  <si>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</si>
  <si>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</si>
  <si>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</si>
  <si>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</si>
  <si>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</si>
  <si>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</si>
  <si>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</si>
  <si>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</si>
  <si>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</si>
  <si>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</si>
  <si>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</si>
  <si>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</si>
  <si>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</si>
  <si>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</si>
  <si>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</si>
  <si>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</si>
  <si>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</si>
  <si>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</si>
  <si>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</si>
  <si>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</si>
  <si>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</si>
  <si>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</si>
  <si>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</si>
  <si>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</si>
  <si>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</si>
  <si>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</si>
  <si>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</si>
  <si>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</si>
  <si>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</si>
  <si>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</si>
  <si>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</si>
  <si>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</si>
  <si>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</si>
  <si>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</si>
  <si>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</si>
  <si>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</si>
  <si>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</si>
  <si>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</si>
  <si>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</si>
  <si>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</si>
  <si>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</si>
  <si>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</si>
  <si>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</si>
  <si>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</si>
  <si>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</si>
  <si>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</si>
  <si>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</si>
  <si>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</si>
  <si>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</si>
  <si>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</si>
  <si>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</si>
  <si>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</si>
  <si>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</si>
  <si>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</si>
  <si>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</si>
  <si>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</si>
  <si>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</si>
  <si>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</si>
  <si>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</si>
  <si>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</si>
  <si>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</si>
  <si>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</si>
  <si>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</si>
  <si>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</si>
  <si>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</si>
  <si>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</si>
  <si>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</si>
  <si>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</si>
  <si>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</si>
  <si>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</si>
  <si>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</si>
  <si>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</si>
  <si>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</si>
  <si>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</si>
  <si>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</si>
  <si>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</si>
  <si>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</si>
  <si>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</si>
  <si>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</si>
  <si>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</si>
  <si>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</si>
  <si>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</si>
  <si>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</si>
  <si>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</si>
  <si>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</si>
  <si>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</si>
  <si>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</si>
  <si>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</si>
  <si>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</si>
  <si>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</si>
  <si>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</si>
  <si>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</si>
  <si>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</si>
  <si>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</si>
  <si>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</si>
  <si>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</si>
  <si>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</si>
  <si>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</si>
  <si>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</si>
  <si>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</si>
  <si>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</si>
  <si>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</si>
  <si>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</si>
  <si>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</si>
  <si>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</si>
  <si>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</si>
  <si>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</si>
  <si>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</si>
  <si>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</si>
  <si>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</si>
  <si>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</si>
  <si>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</si>
  <si>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</si>
  <si>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</si>
  <si>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</si>
  <si>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</si>
  <si>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</si>
  <si>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</si>
  <si>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</si>
  <si>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</si>
  <si>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</si>
  <si>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</si>
  <si>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</si>
  <si>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</si>
  <si>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</si>
  <si>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</si>
  <si>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</si>
  <si>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</si>
  <si>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</si>
  <si>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</si>
  <si>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</si>
  <si>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</si>
  <si>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</si>
  <si>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</si>
  <si>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</si>
  <si>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</si>
  <si>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</si>
  <si>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</si>
  <si>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</si>
  <si>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</si>
  <si>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</si>
  <si>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</si>
  <si>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</si>
  <si>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</si>
  <si>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</si>
  <si>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</si>
  <si>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</si>
  <si>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</si>
  <si>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</si>
  <si>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</si>
  <si>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</si>
  <si>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</si>
  <si>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</si>
  <si>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</si>
  <si>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</si>
  <si>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</si>
  <si>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</si>
  <si>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</si>
  <si>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</si>
  <si>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</si>
  <si>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</si>
  <si>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</si>
  <si>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</si>
  <si>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</si>
  <si>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</si>
  <si>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</si>
  <si>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</si>
  <si>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</si>
  <si>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</si>
  <si>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</si>
  <si>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</si>
  <si>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</si>
  <si>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</si>
  <si>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</si>
  <si>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</si>
  <si>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</si>
  <si>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</si>
  <si>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</si>
  <si>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</si>
  <si>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</si>
  <si>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</si>
  <si>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</si>
  <si>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</si>
  <si>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</si>
  <si>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</si>
  <si>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</si>
  <si>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</si>
  <si>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</si>
  <si>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</si>
  <si>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</si>
  <si>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</si>
  <si>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</si>
  <si>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</si>
  <si>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</si>
  <si>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</si>
  <si>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</si>
  <si>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</si>
  <si>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</si>
  <si>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</si>
  <si>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</si>
  <si>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</si>
  <si>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</si>
  <si>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</si>
  <si>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</si>
  <si>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</si>
  <si>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</si>
  <si>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</si>
  <si>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</si>
  <si>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</si>
  <si>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</si>
  <si>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</si>
  <si>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</si>
  <si>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</si>
  <si>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</si>
  <si>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</si>
  <si>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</si>
  <si>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</si>
  <si>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</si>
  <si>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</si>
  <si>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</si>
  <si>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</si>
  <si>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</si>
  <si>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</si>
  <si>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</si>
  <si>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</si>
  <si>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</si>
  <si>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</si>
  <si>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</si>
  <si>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</si>
  <si>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</si>
  <si>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</si>
  <si>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</si>
  <si>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</si>
  <si>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</si>
  <si>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</si>
  <si>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</si>
  <si>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</si>
  <si>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</si>
  <si>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</si>
  <si>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</si>
  <si>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</si>
  <si>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</si>
  <si>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</si>
  <si>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</si>
  <si>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</si>
  <si>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</si>
  <si>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</si>
  <si>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</si>
  <si>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</si>
  <si>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</si>
  <si>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</si>
  <si>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</si>
  <si>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</si>
  <si>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</si>
  <si>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</si>
  <si>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</si>
  <si>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</si>
  <si>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</si>
  <si>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</si>
  <si>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</si>
  <si>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</si>
  <si>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</si>
  <si>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</si>
  <si>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</si>
  <si>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</si>
  <si>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</si>
  <si>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</si>
  <si>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</si>
  <si>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</si>
  <si>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</si>
  <si>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</si>
  <si>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</si>
  <si>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</si>
  <si>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</si>
  <si>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</si>
  <si>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</si>
  <si>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</si>
  <si>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</si>
  <si>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</si>
  <si>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</si>
  <si>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</si>
  <si>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</si>
  <si>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</si>
  <si>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</si>
  <si>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</si>
  <si>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</si>
  <si>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</si>
  <si>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</si>
  <si>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</si>
  <si>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</si>
  <si>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</si>
  <si>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</si>
  <si>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</si>
  <si>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</si>
  <si>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</si>
  <si>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</si>
  <si>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</si>
  <si>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</si>
  <si>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</si>
  <si>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</si>
  <si>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</si>
  <si>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</si>
  <si>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</si>
  <si>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</si>
  <si>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</si>
  <si>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</si>
  <si>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</si>
  <si>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</si>
  <si>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</si>
  <si>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</si>
  <si>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</si>
  <si>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</si>
  <si>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</si>
  <si>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</si>
  <si>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</si>
  <si>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</si>
  <si>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</si>
  <si>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</si>
  <si>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</si>
  <si>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</si>
  <si>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</si>
  <si>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</si>
  <si>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</si>
  <si>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</si>
  <si>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</si>
  <si>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</si>
  <si>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</si>
  <si>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</si>
  <si>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</si>
  <si>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</si>
  <si>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</si>
  <si>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</si>
  <si>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</si>
  <si>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</si>
  <si>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</si>
  <si>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</si>
  <si>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</si>
  <si>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</si>
  <si>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</si>
  <si>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</si>
  <si>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</si>
  <si>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</si>
  <si>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</si>
  <si>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</si>
  <si>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</si>
  <si>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</si>
  <si>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</si>
  <si>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</si>
  <si>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</si>
  <si>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</si>
  <si>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</si>
  <si>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</si>
  <si>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</si>
  <si>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</si>
  <si>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</si>
  <si>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</si>
  <si>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</si>
  <si>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</si>
  <si>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</si>
  <si>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</si>
  <si>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</si>
  <si>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</si>
  <si>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</si>
  <si>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</si>
  <si>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</si>
  <si>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</si>
  <si>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</si>
  <si>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</si>
  <si>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</si>
  <si>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</si>
  <si>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</si>
  <si>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</si>
  <si>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</si>
  <si>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</si>
  <si>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</si>
  <si>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</si>
  <si>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</si>
  <si>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</si>
  <si>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</si>
  <si>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</si>
  <si>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</si>
  <si>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</si>
  <si>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</si>
  <si>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</si>
  <si>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</si>
  <si>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</si>
  <si>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</si>
  <si>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</si>
  <si>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</si>
  <si>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</si>
  <si>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</si>
  <si>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</si>
  <si>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</si>
  <si>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</si>
  <si>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</si>
  <si>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</si>
  <si>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</si>
  <si>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</si>
  <si>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</si>
  <si>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</si>
  <si>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</si>
  <si>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</si>
  <si>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</si>
  <si>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</si>
  <si>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</si>
  <si>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</si>
  <si>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</si>
  <si>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</si>
  <si>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</si>
  <si>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</si>
  <si>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</si>
  <si>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</si>
  <si>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</si>
  <si>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</si>
  <si>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</si>
  <si>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</si>
  <si>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</si>
  <si>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</si>
  <si>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</si>
  <si>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</si>
  <si>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</si>
  <si>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</si>
  <si>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</si>
  <si>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</si>
  <si>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</si>
  <si>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</si>
  <si>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</si>
  <si>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</si>
  <si>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</si>
  <si>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</si>
  <si>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</si>
  <si>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</si>
  <si>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</si>
  <si>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</si>
  <si>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</si>
  <si>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</si>
  <si>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</si>
  <si>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</si>
  <si>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</si>
  <si>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</si>
  <si>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</si>
  <si>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</si>
  <si>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</si>
  <si>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</si>
  <si>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</si>
  <si>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</si>
  <si>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</si>
  <si>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</si>
  <si>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</si>
  <si>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</si>
  <si>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</si>
  <si>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</si>
  <si>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</si>
  <si>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</si>
  <si>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</si>
  <si>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</si>
  <si>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</si>
  <si>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</si>
  <si>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</si>
  <si>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</si>
  <si>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</si>
  <si>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</si>
  <si>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</si>
  <si>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</si>
  <si>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</si>
  <si>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</si>
  <si>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</si>
  <si>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</si>
  <si>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</si>
  <si>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</si>
  <si>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</si>
  <si>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</si>
  <si>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</si>
  <si>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</si>
  <si>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</si>
  <si>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</si>
  <si>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</si>
  <si>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</si>
  <si>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</si>
  <si>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</si>
  <si>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</si>
  <si>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</si>
  <si>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</si>
  <si>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</si>
  <si>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</si>
  <si>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</si>
  <si>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</si>
  <si>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</si>
  <si>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</si>
  <si>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</si>
  <si>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</si>
  <si>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</si>
  <si>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</si>
  <si>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</si>
  <si>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</si>
  <si>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</si>
  <si>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</si>
  <si>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</si>
  <si>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</si>
  <si>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</si>
  <si>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</si>
  <si>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</si>
  <si>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</si>
  <si>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</si>
  <si>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</si>
  <si>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</si>
  <si>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</si>
  <si>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</si>
  <si>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</si>
  <si>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</si>
  <si>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</si>
  <si>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</si>
  <si>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</si>
  <si>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</si>
  <si>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</si>
  <si>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</si>
  <si>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</si>
  <si>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</si>
  <si>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</si>
  <si>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</si>
  <si>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</si>
  <si>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</si>
  <si>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</si>
  <si>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</si>
  <si>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</si>
  <si>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</si>
  <si>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</si>
  <si>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</si>
  <si>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</si>
  <si>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</si>
  <si>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</si>
  <si>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</si>
  <si>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</si>
  <si>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</si>
  <si>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</si>
  <si>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</si>
  <si>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</si>
  <si>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</si>
  <si>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</si>
  <si>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</si>
  <si>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</si>
  <si>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</si>
  <si>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</si>
  <si>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</si>
  <si>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</si>
  <si>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</si>
  <si>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</si>
  <si>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</si>
  <si>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</si>
  <si>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</si>
  <si>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</si>
  <si>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</si>
  <si>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</si>
  <si>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</si>
  <si>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</si>
  <si>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</si>
  <si>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</si>
  <si>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</si>
  <si>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</si>
  <si>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</si>
  <si>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</si>
  <si>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</si>
  <si>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</si>
  <si>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</si>
  <si>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</si>
  <si>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</si>
  <si>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</si>
  <si>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</si>
  <si>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</si>
  <si>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</si>
  <si>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</si>
  <si>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</si>
  <si>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</si>
  <si>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</si>
  <si>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</si>
  <si>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</si>
  <si>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</si>
  <si>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</si>
  <si>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</si>
  <si>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</si>
  <si>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</si>
  <si>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</si>
  <si>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</si>
  <si>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</si>
  <si>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</si>
  <si>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</si>
  <si>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</si>
  <si>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</si>
  <si>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</si>
  <si>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</si>
  <si>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</si>
  <si>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</si>
  <si>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</si>
  <si>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</si>
  <si>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</si>
  <si>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</si>
  <si>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</si>
  <si>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</si>
  <si>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</si>
  <si>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</si>
  <si>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</si>
  <si>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</si>
  <si>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</si>
  <si>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</si>
  <si>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</si>
  <si>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</si>
  <si>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</si>
  <si>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</si>
  <si>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</si>
  <si>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</si>
  <si>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</si>
  <si>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</si>
  <si>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</si>
  <si>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</si>
  <si>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</si>
  <si>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</si>
  <si>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</si>
  <si>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</si>
  <si>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</si>
  <si>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</si>
  <si>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</si>
  <si>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</si>
  <si>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</si>
  <si>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</si>
  <si>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</si>
  <si>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</si>
  <si>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</si>
  <si>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</si>
  <si>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</si>
  <si>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</si>
  <si>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</si>
  <si>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</si>
  <si>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</si>
  <si>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</si>
  <si>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</si>
  <si>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</si>
  <si>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</si>
  <si>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</si>
  <si>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</si>
  <si>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</si>
  <si>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</si>
  <si>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</si>
  <si>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</si>
  <si>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</si>
  <si>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</si>
  <si>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</si>
  <si>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</si>
  <si>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</si>
  <si>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</si>
  <si>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</si>
  <si>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</si>
  <si>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</si>
  <si>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</si>
  <si>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</si>
  <si>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</si>
  <si>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</si>
  <si>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</si>
  <si>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</si>
  <si>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</si>
  <si>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</si>
  <si>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</si>
  <si>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</si>
  <si>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</si>
  <si>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</si>
  <si>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</si>
  <si>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</si>
  <si>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</si>
  <si>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</si>
  <si>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</si>
  <si>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</si>
  <si>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</si>
  <si>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</si>
  <si>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</si>
  <si>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</si>
  <si>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</si>
  <si>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</si>
  <si>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</si>
  <si>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</si>
  <si>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</si>
  <si>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</si>
  <si>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</si>
  <si>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</si>
  <si>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</si>
  <si>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</si>
  <si>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</si>
  <si>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</si>
  <si>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</si>
  <si>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</si>
  <si>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</si>
  <si>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</si>
  <si>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</si>
  <si>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</si>
  <si>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</si>
  <si>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</si>
  <si>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</si>
  <si>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</si>
  <si>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</si>
  <si>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</si>
  <si>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</si>
  <si>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</si>
  <si>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</si>
  <si>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</si>
  <si>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</si>
  <si>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</si>
  <si>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</si>
  <si>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</si>
  <si>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</si>
  <si>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</si>
  <si>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</si>
  <si>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</si>
  <si>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</si>
  <si>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</si>
  <si>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</si>
  <si>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</si>
  <si>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</si>
  <si>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</si>
  <si>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</si>
  <si>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</si>
  <si>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</si>
  <si>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</si>
  <si>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</si>
  <si>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</si>
  <si>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</si>
  <si>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</si>
  <si>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</si>
  <si>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</si>
  <si>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</si>
  <si>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</si>
  <si>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</si>
  <si>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</si>
  <si>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</si>
  <si>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</si>
  <si>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</si>
  <si>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</si>
  <si>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</si>
  <si>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</si>
  <si>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</si>
  <si>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</si>
  <si>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</si>
  <si>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</si>
  <si>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</si>
  <si>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</si>
  <si>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</si>
  <si>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</si>
  <si>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</si>
  <si>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</si>
  <si>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</si>
  <si>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</si>
  <si>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</si>
  <si>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</si>
  <si>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</si>
  <si>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</si>
  <si>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</si>
  <si>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</si>
  <si>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</si>
  <si>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</si>
  <si>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</si>
  <si>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</si>
  <si>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</si>
  <si>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</si>
  <si>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</si>
  <si>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</si>
  <si>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</si>
  <si>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</si>
  <si>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</si>
  <si>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</si>
  <si>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</si>
  <si>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</si>
  <si>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</si>
  <si>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</si>
  <si>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</si>
  <si>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</si>
  <si>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</si>
  <si>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</si>
  <si>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</si>
  <si>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</si>
  <si>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</si>
  <si>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</si>
  <si>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</si>
  <si>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</si>
  <si>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</si>
  <si>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</si>
  <si>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</si>
  <si>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</si>
  <si>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</si>
  <si>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</si>
  <si>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</si>
  <si>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</si>
  <si>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</si>
  <si>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</si>
  <si>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</si>
  <si>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</si>
  <si>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</si>
  <si>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</si>
  <si>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</si>
  <si>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</si>
  <si>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</si>
  <si>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</si>
  <si>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</si>
  <si>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</si>
  <si>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</si>
  <si>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</si>
  <si>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</si>
  <si>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</si>
  <si>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</si>
  <si>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</si>
  <si>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</si>
  <si>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</si>
  <si>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</si>
  <si>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</si>
  <si>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</si>
  <si>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</si>
  <si>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</si>
  <si>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</si>
  <si>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</si>
  <si>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</si>
  <si>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</si>
  <si>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</si>
  <si>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</si>
  <si>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</si>
  <si>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</si>
  <si>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</si>
  <si>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</si>
  <si>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</si>
  <si>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</si>
  <si>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</si>
  <si>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</si>
  <si>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</si>
  <si>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</si>
  <si>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</si>
  <si>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</si>
  <si>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</si>
  <si>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</si>
  <si>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</si>
  <si>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</si>
  <si>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</si>
  <si>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</si>
  <si>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</si>
  <si>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</si>
  <si>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</si>
  <si>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</si>
  <si>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</si>
  <si>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</si>
  <si>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</si>
  <si>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</si>
  <si>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</si>
  <si>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</si>
  <si>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</si>
  <si>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</si>
  <si>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</si>
  <si>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</si>
  <si>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</si>
  <si>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</si>
  <si>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</si>
  <si>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</si>
  <si>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</si>
  <si>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</si>
  <si>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</si>
  <si>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</si>
  <si>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</si>
  <si>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</si>
  <si>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</si>
  <si>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</si>
  <si>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</si>
  <si>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</si>
  <si>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</si>
  <si>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</si>
  <si>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</si>
  <si>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</si>
  <si>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</si>
  <si>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</si>
  <si>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</si>
  <si>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</si>
  <si>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</si>
  <si>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</si>
  <si>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</si>
  <si>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</si>
  <si>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</si>
  <si>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</si>
  <si>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</si>
  <si>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</si>
  <si>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</si>
  <si>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</si>
  <si>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</si>
  <si>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</si>
  <si>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</si>
  <si>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</si>
  <si>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</si>
  <si>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</si>
  <si>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</si>
  <si>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</si>
  <si>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</si>
  <si>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</si>
  <si>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</si>
  <si>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</si>
  <si>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</si>
  <si>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</si>
  <si>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</si>
  <si>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</si>
  <si>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</si>
  <si>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</si>
  <si>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</si>
  <si>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</si>
  <si>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</si>
  <si>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</si>
  <si>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</si>
  <si>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</si>
  <si>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</si>
  <si>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</si>
  <si>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</si>
  <si>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</si>
  <si>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</si>
  <si>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</si>
  <si>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</si>
  <si>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</si>
  <si>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</si>
  <si>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</si>
  <si>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</si>
  <si>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</si>
  <si>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</si>
  <si>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</si>
  <si>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</si>
  <si>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</si>
  <si>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</si>
  <si>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</si>
  <si>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</si>
  <si>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</si>
  <si>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</si>
  <si>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</si>
  <si>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</si>
  <si>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</si>
  <si>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</si>
  <si>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</si>
  <si>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</si>
  <si>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</si>
  <si>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</si>
  <si>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</si>
  <si>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</si>
  <si>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</si>
  <si>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</si>
  <si>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</si>
  <si>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</si>
  <si>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</si>
  <si>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</si>
  <si>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</si>
  <si>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</si>
  <si>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</si>
  <si>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</si>
  <si>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</si>
  <si>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</si>
  <si>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</si>
  <si>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</si>
  <si>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</si>
  <si>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</si>
  <si>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</si>
  <si>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</si>
  <si>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</si>
  <si>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</si>
  <si>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</si>
  <si>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</si>
  <si>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</si>
  <si>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</si>
  <si>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</si>
  <si>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</si>
  <si>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</si>
  <si>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</si>
  <si>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</si>
  <si>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</si>
  <si>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</si>
  <si>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</si>
  <si>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</si>
  <si>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</si>
  <si>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</si>
  <si>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</si>
  <si>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</si>
  <si>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</si>
  <si>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</si>
  <si>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</si>
  <si>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</si>
  <si>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</si>
  <si>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</si>
  <si>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</si>
  <si>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</si>
  <si>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</si>
  <si>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</si>
  <si>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</si>
  <si>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</si>
  <si>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</si>
  <si>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</si>
  <si>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</si>
  <si>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</si>
  <si>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</si>
  <si>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</si>
  <si>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</si>
  <si>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</si>
  <si>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</si>
  <si>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</si>
  <si>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</si>
  <si>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</si>
  <si>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</si>
  <si>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</si>
  <si>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</si>
  <si>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</si>
  <si>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</si>
  <si>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</si>
  <si>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</si>
  <si>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</si>
  <si>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</si>
  <si>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</si>
  <si>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</si>
  <si>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</si>
  <si>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</si>
  <si>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</si>
  <si>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</si>
  <si>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</si>
  <si>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</si>
  <si>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</si>
  <si>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</si>
  <si>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</si>
  <si>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</si>
  <si>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</si>
  <si>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</si>
  <si>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</si>
  <si>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</si>
  <si>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</si>
  <si>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</si>
  <si>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</si>
  <si>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</si>
  <si>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</si>
  <si>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</si>
  <si>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</si>
  <si>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</si>
  <si>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</si>
  <si>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</si>
  <si>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</si>
  <si>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</si>
  <si>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</si>
  <si>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</si>
  <si>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</si>
  <si>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</si>
  <si>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</si>
  <si>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</si>
  <si>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</si>
  <si>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</si>
  <si>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</si>
  <si>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</si>
  <si>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</si>
  <si>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</si>
  <si>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</si>
  <si>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</si>
  <si>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</si>
  <si>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</si>
  <si>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</si>
  <si>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</si>
  <si>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</si>
  <si>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</si>
  <si>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</si>
  <si>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</si>
  <si>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</si>
  <si>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</si>
  <si>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</si>
  <si>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</si>
  <si>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</si>
  <si>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</si>
  <si>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</si>
  <si>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</si>
  <si>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</si>
  <si>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</si>
  <si>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</si>
  <si>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</si>
  <si>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</si>
  <si>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</si>
  <si>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</si>
  <si>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</si>
  <si>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</si>
  <si>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</si>
  <si>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</si>
  <si>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</si>
  <si>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</si>
  <si>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</si>
  <si>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</si>
  <si>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</si>
  <si>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</si>
  <si>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</si>
  <si>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</si>
  <si>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</si>
  <si>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</si>
  <si>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</si>
  <si>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</si>
  <si>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</si>
  <si>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</si>
  <si>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</si>
  <si>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</si>
  <si>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</si>
  <si>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</si>
  <si>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</si>
  <si>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</si>
  <si>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</si>
  <si>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</si>
  <si>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</si>
  <si>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</si>
  <si>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</si>
  <si>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</si>
  <si>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</si>
  <si>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</si>
  <si>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</si>
  <si>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</si>
  <si>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</si>
  <si>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</si>
  <si>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</si>
  <si>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</si>
  <si>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</si>
  <si>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</si>
  <si>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</si>
  <si>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</si>
  <si>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</si>
  <si>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</si>
  <si>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</si>
  <si>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</si>
  <si>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</si>
  <si>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</si>
  <si>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</si>
  <si>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</si>
  <si>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</si>
  <si>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</si>
  <si>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</si>
  <si>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</si>
  <si>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</si>
  <si>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</si>
  <si>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</si>
  <si>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</si>
  <si>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</si>
  <si>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</si>
  <si>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</si>
  <si>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</si>
  <si>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</si>
  <si>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</si>
  <si>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</si>
  <si>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</si>
  <si>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</si>
  <si>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</si>
  <si>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</si>
  <si>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</si>
  <si>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</si>
  <si>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</si>
  <si>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</si>
  <si>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</si>
  <si>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</si>
  <si>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</si>
  <si>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</si>
  <si>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</si>
  <si>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</si>
  <si>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</si>
  <si>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</si>
  <si>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</si>
  <si>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</si>
  <si>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</si>
  <si>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</si>
  <si>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</si>
  <si>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</si>
  <si>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</si>
  <si>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</si>
  <si>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</si>
  <si>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</si>
  <si>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</si>
  <si>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</si>
  <si>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</si>
  <si>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</si>
  <si>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</si>
  <si>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</si>
  <si>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</si>
  <si>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</si>
  <si>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</si>
  <si>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</si>
  <si>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</si>
  <si>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</si>
  <si>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</si>
  <si>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</si>
  <si>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</si>
  <si>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</si>
  <si>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</si>
  <si>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</si>
  <si>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</si>
  <si>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</si>
  <si>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</si>
  <si>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</si>
  <si>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</si>
  <si>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</si>
  <si>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</si>
  <si>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</si>
  <si>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</si>
  <si>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</si>
  <si>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</si>
  <si>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</si>
  <si>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</si>
  <si>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</si>
  <si>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</si>
  <si>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</si>
  <si>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</si>
  <si>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</si>
  <si>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</si>
  <si>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</si>
  <si>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</si>
  <si>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</si>
  <si>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</si>
  <si>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</si>
  <si>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</si>
  <si>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</si>
  <si>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</si>
  <si>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</si>
  <si>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</si>
  <si>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</si>
  <si>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</si>
  <si>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</si>
  <si>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</si>
  <si>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</si>
  <si>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</si>
  <si>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</si>
  <si>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</si>
  <si>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</si>
  <si>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</si>
  <si>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</si>
  <si>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</si>
  <si>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</si>
  <si>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</si>
  <si>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</si>
  <si>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</si>
  <si>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</si>
  <si>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</si>
  <si>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</si>
  <si>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</si>
  <si>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</si>
  <si>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</si>
  <si>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</si>
  <si>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</si>
  <si>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</si>
  <si>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</si>
  <si>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</si>
  <si>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</si>
  <si>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</si>
  <si>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</si>
  <si>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</si>
  <si>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</si>
  <si>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</si>
  <si>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</si>
  <si>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</si>
  <si>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</si>
  <si>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</si>
  <si>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</si>
  <si>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</si>
  <si>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</si>
  <si>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</si>
  <si>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</si>
  <si>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</si>
  <si>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</si>
  <si>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</si>
  <si>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</si>
  <si>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</si>
  <si>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</si>
  <si>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</si>
  <si>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</si>
  <si>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</si>
  <si>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</si>
  <si>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</si>
  <si>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</si>
  <si>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</si>
  <si>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</si>
  <si>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</si>
  <si>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</si>
  <si>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</si>
  <si>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</si>
  <si>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</si>
  <si>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</si>
  <si>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</si>
  <si>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</si>
  <si>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</si>
  <si>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</si>
  <si>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</si>
  <si>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</si>
  <si>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</si>
  <si>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</si>
  <si>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</si>
  <si>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</si>
  <si>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</si>
  <si>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</si>
  <si>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</si>
  <si>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</si>
  <si>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</si>
  <si>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</si>
  <si>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</si>
  <si>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</si>
  <si>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</si>
  <si>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</si>
  <si>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</si>
  <si>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</si>
  <si>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</si>
  <si>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</si>
  <si>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</si>
  <si>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</si>
  <si>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</si>
  <si>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</si>
  <si>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</si>
  <si>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</si>
  <si>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</si>
  <si>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</si>
  <si>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</si>
  <si>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</si>
  <si>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</si>
  <si>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</si>
  <si>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</si>
  <si>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</si>
  <si>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</si>
  <si>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</si>
  <si>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</si>
  <si>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</si>
  <si>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</si>
  <si>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</si>
  <si>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</si>
  <si>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</si>
  <si>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</si>
  <si>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</si>
  <si>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</si>
  <si>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</si>
  <si>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</si>
  <si>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</si>
  <si>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</si>
  <si>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</si>
  <si>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</si>
  <si>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</si>
  <si>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</si>
  <si>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</si>
  <si>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</si>
  <si>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</si>
  <si>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</si>
  <si>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</si>
  <si>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</si>
  <si>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</si>
  <si>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</si>
  <si>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</si>
  <si>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</si>
  <si>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</si>
  <si>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</si>
  <si>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</si>
  <si>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</si>
  <si>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</si>
  <si>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</si>
  <si>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</si>
  <si>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</si>
  <si>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</si>
  <si>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</si>
  <si>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</si>
  <si>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</si>
  <si>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</si>
  <si>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</si>
  <si>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</si>
  <si>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</si>
  <si>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</si>
  <si>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</si>
  <si>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</si>
  <si>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</si>
  <si>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</si>
  <si>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</si>
  <si>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</si>
  <si>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</si>
  <si>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</si>
  <si>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</si>
  <si>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</si>
  <si>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</si>
  <si>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</si>
  <si>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</si>
  <si>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</si>
  <si>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</si>
  <si>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</si>
  <si>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</si>
  <si>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</si>
  <si>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</si>
  <si>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</si>
  <si>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</si>
  <si>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</si>
  <si>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</si>
  <si>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</si>
  <si>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</si>
  <si>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</si>
  <si>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</si>
  <si>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</si>
  <si>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</si>
  <si>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</si>
  <si>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</si>
  <si>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</si>
  <si>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</si>
  <si>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</si>
  <si>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</si>
  <si>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</si>
  <si>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</si>
  <si>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</si>
  <si>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</si>
  <si>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</si>
  <si>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</si>
  <si>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</si>
  <si>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</si>
  <si>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</si>
  <si>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</si>
  <si>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</si>
  <si>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</si>
  <si>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</si>
  <si>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</si>
  <si>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</si>
  <si>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</si>
  <si>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</si>
  <si>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</si>
  <si>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</si>
  <si>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</si>
  <si>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</si>
  <si>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</si>
  <si>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</si>
  <si>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</si>
  <si>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</si>
  <si>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</si>
  <si>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</si>
  <si>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</si>
  <si>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</si>
  <si>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</si>
  <si>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</si>
  <si>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</si>
  <si>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</si>
  <si>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</si>
  <si>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</si>
  <si>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</si>
  <si>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</si>
  <si>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</si>
  <si>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</si>
  <si>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</si>
  <si>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</si>
  <si>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</si>
  <si>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</si>
  <si>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</si>
  <si>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</si>
  <si>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</si>
  <si>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</si>
  <si>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</si>
  <si>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</si>
  <si>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</si>
  <si>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</si>
  <si>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</si>
  <si>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</si>
  <si>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</si>
  <si>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</si>
  <si>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</si>
  <si>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</si>
  <si>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</si>
  <si>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</si>
  <si>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</si>
  <si>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</si>
  <si>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</si>
  <si>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</si>
  <si>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</si>
  <si>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</si>
  <si>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</si>
  <si>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</si>
  <si>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</si>
  <si>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</si>
  <si>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</si>
  <si>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</si>
  <si>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</si>
  <si>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</si>
  <si>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</si>
  <si>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</si>
  <si>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</si>
  <si>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</si>
  <si>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</si>
  <si>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</si>
  <si>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</si>
  <si>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</si>
  <si>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</si>
  <si>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</si>
  <si>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</si>
  <si>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</si>
  <si>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</si>
  <si>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</si>
  <si>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</si>
  <si>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</si>
  <si>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</si>
  <si>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</si>
  <si>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</si>
  <si>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</si>
  <si>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</si>
  <si>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</si>
  <si>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</si>
  <si>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</si>
  <si>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</si>
  <si>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</si>
  <si>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</si>
  <si>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</si>
  <si>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</si>
  <si>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</si>
  <si>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</si>
  <si>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</si>
  <si>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</si>
  <si>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</si>
  <si>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</si>
  <si>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</si>
  <si>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</si>
  <si>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</si>
  <si>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</si>
  <si>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</si>
  <si>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</si>
  <si>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</si>
  <si>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</si>
  <si>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</si>
  <si>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</si>
  <si>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</si>
  <si>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</si>
  <si>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</si>
  <si>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</si>
  <si>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</si>
  <si>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</si>
  <si>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</si>
  <si>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</si>
  <si>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</si>
  <si>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</si>
  <si>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</si>
  <si>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</si>
  <si>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</si>
  <si>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</si>
  <si>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</si>
  <si>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</si>
  <si>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</si>
  <si>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</si>
  <si>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</si>
  <si>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</si>
  <si>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</si>
  <si>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</si>
  <si>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</si>
  <si>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</si>
  <si>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</si>
  <si>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</si>
  <si>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</si>
  <si>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</si>
  <si>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</si>
  <si>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</si>
  <si>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</si>
  <si>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</si>
  <si>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</si>
  <si>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</si>
  <si>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</si>
  <si>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</si>
  <si>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</si>
  <si>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</si>
  <si>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</si>
  <si>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</si>
  <si>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</si>
  <si>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</si>
  <si>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</si>
  <si>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</si>
  <si>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</si>
  <si>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</si>
  <si>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</si>
  <si>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</si>
  <si>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</si>
  <si>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</si>
  <si>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</si>
  <si>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</si>
  <si>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</si>
  <si>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</si>
  <si>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</si>
  <si>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</si>
  <si>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</si>
  <si>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</si>
  <si>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</si>
  <si>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</si>
  <si>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</si>
  <si>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</si>
  <si>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</si>
  <si>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</si>
  <si>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</si>
  <si>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</si>
  <si>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</si>
  <si>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</si>
  <si>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</si>
  <si>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</si>
  <si>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</si>
  <si>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</si>
  <si>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</si>
  <si>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</si>
  <si>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</si>
  <si>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</si>
  <si>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</si>
  <si>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</si>
  <si>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</si>
  <si>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</si>
  <si>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</si>
  <si>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</si>
  <si>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</si>
  <si>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</si>
  <si>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</si>
  <si>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</si>
  <si>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</si>
  <si>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</si>
  <si>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</si>
  <si>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</si>
  <si>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</si>
  <si>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</si>
  <si>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</si>
  <si>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</si>
  <si>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</si>
  <si>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</si>
  <si>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</si>
  <si>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</si>
  <si>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</si>
  <si>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</si>
  <si>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</si>
  <si>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</si>
  <si>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</si>
  <si>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</si>
  <si>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</si>
  <si>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</si>
  <si>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</si>
  <si>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</si>
  <si>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</si>
  <si>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</si>
  <si>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</si>
  <si>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</si>
  <si>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</si>
  <si>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</si>
  <si>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</si>
  <si>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</si>
  <si>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</si>
  <si>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</si>
  <si>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</si>
  <si>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</si>
  <si>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</si>
  <si>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</si>
  <si>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</si>
  <si>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</si>
  <si>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</si>
  <si>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</si>
  <si>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</si>
  <si>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</si>
  <si>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</si>
  <si>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</si>
  <si>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</si>
  <si>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</si>
  <si>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</si>
  <si>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</si>
  <si>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</si>
  <si>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</si>
  <si>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</si>
  <si>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</si>
  <si>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</si>
  <si>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</si>
  <si>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</si>
  <si>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</si>
  <si>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</si>
  <si>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</si>
  <si>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</si>
  <si>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</si>
  <si>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</si>
  <si>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</si>
  <si>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</si>
  <si>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</si>
  <si>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</si>
  <si>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</si>
  <si>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</si>
  <si>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</si>
  <si>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</si>
  <si>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</si>
  <si>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</si>
  <si>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</si>
  <si>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</si>
  <si>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</si>
  <si>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</si>
  <si>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</si>
  <si>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</si>
  <si>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</si>
  <si>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</si>
  <si>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</si>
  <si>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</si>
  <si>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</si>
  <si>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</si>
  <si>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</si>
  <si>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</si>
  <si>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</si>
  <si>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</si>
  <si>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</si>
  <si>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</si>
  <si>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</si>
  <si>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</si>
  <si>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</si>
  <si>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</si>
  <si>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</si>
  <si>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</si>
  <si>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</si>
  <si>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</si>
  <si>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</si>
  <si>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</si>
  <si>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</si>
  <si>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</si>
  <si>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</si>
  <si>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</si>
  <si>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</si>
  <si>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</si>
  <si>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</si>
  <si>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</si>
  <si>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</si>
  <si>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</si>
  <si>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</si>
  <si>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</si>
  <si>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</si>
  <si>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</si>
  <si>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</si>
  <si>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</si>
  <si>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</si>
  <si>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</si>
  <si>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</si>
  <si>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</si>
  <si>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</si>
  <si>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</si>
  <si>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</si>
  <si>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</si>
  <si>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</si>
  <si>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</si>
  <si>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</si>
  <si>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</si>
  <si>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</si>
  <si>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</si>
  <si>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</si>
  <si>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</si>
  <si>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</si>
  <si>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</si>
  <si>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</si>
  <si>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</si>
  <si>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</si>
  <si>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</si>
  <si>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</si>
  <si>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</si>
  <si>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</si>
  <si>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</si>
  <si>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</si>
  <si>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</si>
  <si>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</si>
  <si>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</si>
  <si>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</si>
  <si>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</si>
  <si>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</si>
  <si>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</si>
  <si>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</si>
  <si>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</si>
  <si>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</si>
  <si>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</si>
  <si>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</si>
  <si>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</si>
  <si>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</si>
  <si>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</si>
  <si>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</si>
  <si>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</si>
  <si>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</si>
  <si>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</si>
  <si>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</si>
  <si>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</si>
  <si>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</si>
  <si>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</si>
  <si>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</si>
  <si>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</si>
  <si>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</si>
  <si>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</si>
  <si>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</si>
  <si>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</si>
  <si>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</si>
  <si>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</si>
  <si>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</si>
  <si>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</si>
  <si>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</si>
  <si>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</si>
  <si>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</si>
  <si>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</si>
  <si>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</si>
  <si>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</si>
  <si>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</si>
  <si>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</si>
  <si>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</si>
  <si>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</si>
  <si>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</si>
  <si>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</si>
  <si>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</si>
  <si>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</si>
  <si>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</si>
  <si>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</si>
  <si>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</si>
  <si>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</si>
  <si>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</si>
  <si>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</si>
  <si>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</si>
  <si>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</si>
  <si>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</si>
  <si>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</si>
  <si>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</si>
  <si>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</si>
  <si>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</si>
  <si>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</si>
  <si>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</si>
  <si>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</si>
  <si>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</si>
  <si>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</si>
  <si>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</si>
  <si>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</si>
  <si>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</si>
  <si>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</si>
  <si>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</si>
  <si>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</si>
  <si>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</si>
  <si>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</si>
  <si>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</si>
  <si>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</si>
  <si>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</si>
  <si>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</si>
  <si>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</si>
  <si>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</si>
  <si>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</si>
  <si>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</si>
  <si>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</si>
  <si>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</si>
  <si>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</si>
  <si>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</si>
  <si>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</si>
  <si>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</si>
  <si>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</si>
  <si>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</si>
  <si>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</si>
  <si>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</si>
  <si>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</si>
  <si>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</si>
  <si>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</si>
  <si>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</si>
  <si>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</si>
  <si>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</si>
  <si>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</si>
  <si>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</si>
  <si>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</si>
  <si>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</si>
  <si>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</si>
  <si>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</si>
  <si>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</si>
  <si>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</si>
  <si>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</si>
  <si>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</si>
  <si>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</si>
  <si>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</si>
  <si>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</si>
  <si>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</si>
  <si>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</si>
  <si>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</si>
  <si>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</si>
  <si>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</si>
  <si>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</si>
  <si>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</si>
  <si>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</si>
  <si>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</si>
  <si>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</si>
  <si>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</si>
  <si>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</si>
  <si>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</si>
  <si>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</si>
  <si>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</si>
  <si>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</si>
  <si>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</si>
  <si>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</si>
  <si>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</si>
  <si>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</si>
  <si>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</si>
  <si>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</si>
  <si>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</si>
  <si>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</si>
  <si>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</si>
  <si>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</si>
  <si>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</si>
  <si>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</si>
  <si>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</si>
  <si>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</si>
  <si>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</si>
  <si>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</si>
  <si>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</si>
  <si>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</si>
  <si>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</si>
  <si>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</si>
  <si>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</si>
  <si>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</si>
  <si>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</si>
  <si>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</si>
  <si>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</si>
  <si>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</si>
  <si>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</si>
  <si>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</si>
  <si>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</si>
  <si>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</si>
  <si>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</si>
  <si>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</si>
  <si>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</si>
  <si>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</si>
  <si>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</si>
  <si>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</si>
  <si>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</si>
  <si>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</si>
  <si>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</si>
  <si>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</si>
  <si>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</si>
  <si>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</si>
  <si>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</si>
  <si>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</si>
  <si>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</si>
  <si>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</si>
  <si>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</si>
  <si>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</si>
  <si>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</si>
  <si>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</si>
  <si>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</si>
  <si>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</si>
  <si>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</si>
  <si>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</si>
  <si>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</si>
  <si>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</si>
  <si>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</si>
  <si>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</si>
  <si>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</si>
  <si>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</si>
  <si>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</si>
  <si>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</si>
  <si>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</si>
  <si>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</si>
  <si>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</si>
  <si>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</si>
  <si>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</si>
  <si>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</si>
  <si>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</si>
  <si>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</si>
  <si>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</si>
  <si>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</si>
  <si>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</si>
  <si>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</si>
  <si>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</si>
  <si>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</si>
  <si>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</si>
  <si>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</si>
  <si>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</si>
  <si>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</si>
  <si>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</si>
  <si>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</si>
  <si>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</si>
  <si>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</si>
  <si>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</si>
  <si>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</si>
  <si>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</si>
  <si>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</si>
  <si>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</si>
  <si>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</si>
  <si>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</si>
  <si>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</si>
  <si>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</si>
  <si>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</si>
  <si>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</si>
  <si>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</si>
  <si>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</si>
  <si>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</si>
  <si>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</si>
  <si>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</si>
  <si>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</si>
  <si>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</si>
  <si>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</si>
  <si>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</si>
  <si>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</si>
  <si>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</si>
  <si>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</si>
  <si>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</si>
  <si>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</si>
  <si>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</si>
  <si>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</si>
  <si>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</si>
  <si>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</si>
  <si>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</si>
  <si>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</si>
  <si>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</si>
  <si>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</si>
  <si>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</si>
  <si>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</si>
  <si>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</si>
  <si>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</si>
  <si>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</si>
  <si>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</si>
  <si>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</si>
  <si>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</si>
  <si>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</si>
  <si>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</si>
  <si>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</si>
  <si>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</si>
  <si>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</si>
  <si>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</si>
  <si>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</si>
  <si>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</si>
  <si>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</si>
  <si>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</si>
  <si>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</si>
  <si>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</si>
  <si>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</si>
  <si>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</si>
  <si>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</si>
  <si>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</si>
  <si>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</si>
  <si>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</si>
  <si>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</si>
  <si>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</si>
  <si>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</si>
  <si>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</si>
  <si>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</si>
  <si>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</si>
  <si>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</si>
  <si>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</si>
  <si>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</si>
  <si>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</si>
  <si>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</si>
  <si>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</si>
  <si>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</si>
  <si>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</si>
  <si>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</si>
  <si>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</si>
  <si>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</si>
  <si>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</si>
  <si>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</si>
  <si>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</si>
  <si>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</si>
  <si>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</si>
  <si>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</si>
  <si>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</si>
  <si>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</si>
  <si>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</si>
  <si>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</si>
  <si>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</si>
  <si>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</si>
  <si>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</si>
  <si>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</si>
  <si>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</si>
  <si>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</si>
  <si>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</si>
  <si>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</si>
  <si>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</si>
  <si>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</si>
  <si>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</si>
  <si>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</si>
  <si>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</si>
  <si>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</si>
  <si>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</si>
  <si>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</si>
  <si>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</si>
  <si>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</si>
  <si>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</si>
  <si>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</si>
  <si>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</si>
  <si>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</si>
  <si>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</si>
  <si>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</si>
  <si>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</si>
  <si>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</si>
  <si>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</si>
  <si>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</si>
  <si>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</si>
  <si>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</si>
  <si>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</si>
  <si>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</si>
  <si>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</si>
  <si>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</si>
  <si>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</si>
  <si>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</si>
  <si>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</si>
  <si>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</si>
  <si>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</si>
  <si>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</si>
  <si>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</si>
  <si>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</si>
  <si>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</si>
  <si>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</si>
  <si>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</si>
  <si>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</si>
  <si>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</si>
  <si>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</si>
  <si>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</si>
  <si>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</si>
  <si>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</si>
  <si>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</si>
  <si>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</si>
  <si>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</si>
  <si>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</si>
  <si>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</si>
  <si>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</si>
  <si>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</si>
  <si>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</si>
  <si>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</si>
  <si>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</si>
  <si>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</si>
  <si>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</si>
  <si>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</si>
  <si>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</si>
  <si>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</si>
  <si>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</si>
  <si>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</si>
  <si>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</si>
  <si>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</si>
  <si>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</si>
  <si>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</si>
  <si>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</si>
  <si>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</si>
  <si>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</si>
  <si>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</si>
  <si>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</si>
  <si>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</si>
  <si>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</si>
  <si>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</si>
  <si>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</si>
  <si>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</si>
  <si>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</si>
  <si>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</si>
  <si>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</si>
  <si>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</si>
  <si>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</si>
  <si>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</si>
  <si>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</si>
  <si>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</si>
  <si>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</si>
  <si>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</si>
  <si>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</si>
  <si>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</si>
  <si>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</si>
  <si>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</si>
  <si>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</si>
  <si>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</si>
  <si>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</si>
  <si>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</si>
  <si>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</si>
  <si>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</si>
  <si>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</si>
  <si>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</si>
  <si>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</si>
  <si>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</si>
  <si>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</si>
  <si>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</si>
  <si>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</si>
  <si>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</si>
  <si>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</si>
  <si>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</si>
  <si>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</si>
  <si>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</si>
  <si>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</si>
  <si>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</si>
  <si>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</si>
  <si>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</si>
  <si>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</si>
  <si>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</si>
  <si>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</si>
  <si>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</si>
  <si>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</si>
  <si>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</si>
  <si>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</si>
  <si>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</si>
  <si>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</si>
  <si>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</si>
  <si>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</si>
  <si>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</si>
  <si>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</si>
  <si>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</si>
  <si>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</si>
  <si>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</si>
  <si>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</si>
  <si>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</si>
  <si>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</si>
  <si>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</si>
  <si>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</si>
  <si>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</si>
  <si>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</si>
  <si>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</si>
  <si>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</si>
  <si>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</si>
  <si>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</si>
  <si>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</si>
  <si>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</si>
  <si>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</si>
  <si>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</si>
  <si>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</si>
  <si>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</si>
  <si>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</si>
  <si>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</si>
  <si>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</si>
  <si>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</si>
  <si>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</si>
  <si>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</si>
  <si>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</si>
  <si>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</si>
  <si>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</si>
  <si>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</si>
  <si>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</si>
  <si>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</si>
  <si>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</si>
  <si>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</si>
  <si>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</si>
  <si>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</si>
  <si>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</si>
  <si>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</si>
  <si>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</si>
  <si>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</si>
  <si>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</si>
  <si>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</si>
  <si>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</si>
  <si>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</si>
  <si>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</si>
  <si>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</si>
  <si>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</si>
  <si>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</si>
  <si>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</si>
  <si>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</si>
  <si>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</si>
  <si>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</si>
  <si>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</si>
  <si>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</si>
  <si>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</si>
  <si>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</si>
  <si>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</si>
  <si>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</si>
  <si>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</si>
  <si>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</si>
  <si>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</si>
  <si>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</si>
  <si>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</si>
  <si>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</si>
  <si>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</si>
  <si>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</si>
  <si>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</si>
  <si>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</si>
  <si>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</si>
  <si>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</si>
  <si>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</si>
  <si>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</si>
  <si>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</si>
  <si>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</si>
  <si>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</si>
  <si>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</si>
  <si>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</si>
  <si>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</si>
  <si>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</si>
  <si>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</si>
  <si>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</si>
  <si>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</si>
  <si>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</si>
  <si>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</si>
  <si>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</si>
  <si>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</si>
  <si>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</si>
  <si>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</si>
  <si>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</si>
  <si>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</si>
  <si>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</si>
  <si>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</si>
  <si>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</si>
  <si>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</si>
  <si>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</si>
  <si>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</si>
  <si>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</si>
  <si>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</si>
  <si>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</si>
  <si>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</si>
  <si>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</si>
  <si>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</si>
  <si>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</si>
  <si>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</si>
  <si>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</si>
  <si>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</si>
  <si>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</si>
  <si>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</si>
  <si>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</si>
  <si>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</si>
  <si>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</si>
  <si>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</si>
  <si>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</si>
  <si>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</si>
  <si>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</si>
  <si>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</si>
  <si>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</si>
  <si>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</si>
  <si>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</si>
  <si>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</si>
  <si>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</si>
  <si>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</si>
  <si>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</si>
  <si>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</si>
  <si>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</si>
  <si>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</si>
  <si>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</si>
  <si>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</si>
  <si>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</si>
  <si>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</si>
  <si>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</si>
  <si>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</si>
  <si>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</si>
  <si>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</si>
  <si>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</si>
  <si>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</si>
  <si>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</si>
  <si>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</si>
  <si>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</si>
  <si>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</si>
  <si>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</si>
  <si>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</si>
  <si>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</si>
  <si>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</si>
  <si>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</si>
  <si>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</si>
  <si>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</si>
  <si>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</si>
  <si>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</si>
  <si>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</si>
  <si>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</si>
  <si>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</si>
  <si>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</si>
  <si>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</si>
  <si>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</si>
  <si>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</si>
  <si>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</si>
  <si>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</si>
  <si>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</si>
  <si>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</si>
  <si>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</si>
  <si>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</si>
  <si>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</si>
  <si>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</si>
  <si>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</si>
  <si>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</si>
  <si>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</si>
  <si>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</si>
  <si>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</si>
  <si>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</si>
  <si>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</si>
  <si>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</si>
  <si>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</si>
  <si>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</si>
  <si>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</si>
  <si>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</si>
  <si>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</si>
  <si>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</si>
  <si>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</si>
  <si>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</si>
  <si>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</si>
  <si>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</si>
  <si>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</si>
  <si>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</si>
  <si>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</si>
  <si>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</si>
  <si>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</si>
  <si>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</si>
  <si>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</si>
  <si>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</si>
  <si>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</si>
  <si>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</si>
  <si>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</si>
  <si>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</si>
  <si>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</si>
  <si>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</si>
  <si>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</si>
  <si>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</si>
  <si>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</si>
  <si>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</si>
  <si>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</si>
  <si>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</si>
  <si>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</si>
  <si>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</si>
  <si>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</si>
  <si>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</si>
  <si>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</si>
  <si>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</si>
  <si>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</si>
  <si>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</si>
  <si>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</si>
  <si>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</si>
  <si>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</si>
  <si>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</si>
  <si>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</si>
  <si>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</si>
  <si>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</si>
  <si>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</si>
  <si>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</si>
  <si>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</si>
  <si>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</si>
  <si>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</si>
  <si>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</si>
  <si>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</si>
  <si>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</si>
  <si>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</si>
  <si>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</si>
  <si>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</si>
  <si>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</si>
  <si>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</si>
  <si>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</si>
  <si>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</si>
  <si>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</si>
  <si>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</si>
  <si>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</si>
  <si>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</si>
  <si>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</si>
  <si>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</si>
  <si>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</si>
  <si>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</si>
  <si>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</si>
  <si>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</si>
  <si>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</si>
  <si>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</si>
  <si>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</si>
  <si>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</si>
  <si>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</si>
  <si>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</si>
  <si>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</si>
  <si>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</si>
  <si>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</si>
  <si>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</si>
  <si>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</si>
  <si>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</si>
  <si>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</si>
  <si>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</si>
  <si>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</si>
  <si>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</si>
  <si>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</si>
  <si>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</si>
  <si>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</si>
  <si>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</si>
  <si>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</si>
  <si>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</si>
  <si>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</si>
  <si>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</si>
  <si>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</si>
  <si>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</si>
  <si>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</si>
  <si>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</si>
  <si>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</si>
  <si>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</si>
  <si>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</si>
  <si>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</si>
  <si>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</si>
  <si>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</si>
  <si>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</si>
  <si>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</si>
  <si>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</si>
  <si>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</si>
  <si>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</si>
  <si>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</si>
  <si>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</si>
  <si>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</si>
  <si>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</si>
  <si>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</si>
  <si>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</si>
  <si>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</si>
  <si>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</si>
  <si>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</si>
  <si>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</si>
  <si>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</si>
  <si>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</si>
  <si>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</si>
  <si>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</si>
  <si>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</si>
  <si>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</si>
  <si>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</si>
  <si>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</si>
  <si>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</si>
  <si>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</si>
  <si>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</si>
  <si>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</si>
  <si>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</si>
  <si>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</si>
  <si>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</si>
  <si>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</si>
  <si>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</si>
  <si>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</si>
  <si>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</si>
  <si>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</si>
  <si>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</si>
  <si>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</si>
  <si>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</si>
  <si>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</si>
  <si>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</si>
  <si>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</si>
  <si>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</si>
  <si>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</si>
  <si>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</si>
  <si>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</si>
  <si>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</si>
  <si>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</si>
  <si>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</si>
  <si>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</si>
  <si>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</si>
  <si>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</si>
  <si>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</si>
  <si>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</si>
  <si>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</si>
  <si>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</si>
  <si>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</si>
  <si>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</si>
  <si>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</si>
  <si>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</si>
  <si>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</si>
  <si>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</si>
  <si>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</si>
  <si>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</si>
  <si>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</si>
  <si>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</si>
  <si>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</si>
  <si>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</si>
  <si>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</si>
  <si>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</si>
  <si>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</si>
  <si>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</si>
  <si>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</si>
  <si>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</si>
  <si>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</si>
  <si>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</si>
  <si>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</si>
  <si>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</si>
  <si>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</si>
  <si>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</si>
  <si>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</si>
  <si>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</si>
  <si>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</si>
  <si>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</si>
  <si>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</si>
  <si>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</si>
  <si>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</si>
  <si>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</si>
  <si>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</si>
  <si>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</si>
  <si>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</si>
  <si>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</si>
  <si>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</si>
  <si>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</si>
  <si>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</si>
  <si>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</si>
  <si>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</si>
  <si>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</si>
  <si>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</si>
  <si>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</si>
  <si>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</si>
  <si>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</si>
  <si>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</si>
  <si>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</si>
  <si>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</si>
  <si>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</si>
  <si>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</si>
  <si>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</si>
  <si>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</si>
  <si>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</si>
  <si>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</si>
  <si>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</si>
  <si>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</si>
  <si>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</si>
  <si>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</si>
  <si>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</si>
  <si>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</si>
  <si>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</si>
  <si>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</si>
  <si>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</si>
  <si>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</si>
  <si>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</si>
  <si>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</si>
  <si>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</si>
  <si>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</si>
  <si>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</si>
  <si>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</si>
  <si>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</si>
  <si>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</si>
  <si>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</si>
  <si>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</si>
  <si>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</si>
  <si>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</si>
  <si>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</si>
  <si>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</si>
  <si>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</si>
  <si>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</si>
  <si>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</si>
  <si>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</si>
  <si>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</si>
  <si>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</si>
  <si>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</si>
  <si>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</si>
  <si>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</si>
  <si>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</si>
  <si>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</si>
  <si>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</si>
  <si>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</si>
  <si>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</si>
  <si>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</si>
  <si>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</si>
  <si>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</si>
  <si>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</si>
  <si>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</si>
  <si>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</si>
  <si>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</si>
  <si>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</si>
  <si>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</si>
  <si>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</si>
  <si>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</si>
  <si>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</si>
  <si>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</si>
  <si>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</si>
  <si>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</si>
  <si>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</si>
  <si>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</si>
  <si>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</si>
  <si>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</si>
  <si>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</si>
  <si>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</si>
  <si>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</si>
  <si>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</si>
  <si>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</si>
  <si>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</si>
  <si>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</si>
  <si>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</si>
  <si>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</si>
  <si>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</si>
  <si>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</si>
  <si>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</si>
  <si>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</si>
  <si>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</si>
  <si>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</si>
  <si>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</si>
  <si>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</si>
  <si>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</si>
  <si>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</si>
  <si>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</si>
  <si>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</si>
  <si>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</si>
  <si>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</si>
  <si>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</si>
  <si>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</si>
  <si>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</si>
  <si>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</si>
  <si>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</si>
  <si>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</si>
  <si>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</si>
  <si>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</si>
  <si>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</si>
  <si>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</si>
  <si>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</si>
  <si>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</si>
  <si>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</si>
  <si>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</si>
  <si>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</si>
  <si>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</si>
  <si>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</si>
  <si>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</si>
  <si>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</si>
  <si>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</si>
  <si>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</si>
  <si>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</si>
  <si>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</si>
  <si>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</si>
  <si>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</si>
  <si>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</si>
  <si>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</si>
  <si>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</si>
  <si>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</si>
  <si>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</si>
  <si>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</si>
  <si>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</si>
  <si>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</si>
  <si>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</si>
  <si>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</si>
  <si>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</si>
  <si>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</si>
  <si>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</si>
  <si>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</si>
  <si>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</si>
  <si>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</si>
  <si>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</si>
  <si>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</si>
  <si>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</si>
  <si>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</si>
  <si>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</si>
  <si>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</si>
  <si>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</si>
  <si>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</si>
  <si>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</si>
  <si>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</si>
  <si>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</si>
  <si>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</si>
  <si>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</si>
  <si>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</si>
  <si>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</si>
  <si>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</si>
  <si>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</si>
  <si>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</si>
  <si>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</si>
  <si>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</si>
  <si>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</si>
  <si>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</si>
  <si>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</si>
  <si>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</si>
  <si>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</si>
  <si>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</si>
  <si>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</si>
  <si>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</si>
  <si>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</si>
  <si>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</si>
  <si>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</si>
  <si>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</si>
  <si>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</si>
  <si>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</si>
  <si>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</si>
  <si>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</si>
  <si>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</si>
  <si>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</si>
  <si>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</si>
  <si>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</si>
  <si>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</si>
  <si>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</si>
  <si>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</si>
  <si>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</si>
  <si>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</si>
  <si>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</si>
  <si>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</si>
  <si>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</si>
  <si>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</si>
  <si>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</si>
  <si>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</si>
  <si>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</si>
  <si>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</si>
  <si>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</si>
  <si>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</si>
  <si>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</si>
  <si>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</si>
  <si>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</si>
  <si>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</si>
  <si>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</si>
  <si>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</si>
  <si>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</si>
  <si>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</si>
  <si>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</si>
  <si>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</si>
  <si>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</si>
  <si>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</si>
  <si>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</si>
  <si>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</si>
  <si>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</si>
  <si>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</si>
  <si>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</si>
  <si>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</si>
  <si>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</si>
  <si>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</si>
  <si>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</si>
  <si>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</si>
  <si>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</si>
  <si>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</si>
  <si>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</si>
  <si>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</si>
  <si>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</si>
  <si>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</si>
  <si>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</si>
  <si>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</si>
  <si>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</si>
  <si>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</si>
  <si>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</si>
  <si>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</si>
  <si>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</si>
  <si>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</si>
  <si>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</si>
  <si>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</si>
  <si>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</si>
  <si>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</si>
  <si>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</si>
  <si>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</si>
  <si>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</si>
  <si>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</si>
  <si>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</si>
  <si>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</si>
  <si>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</si>
  <si>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</si>
  <si>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</si>
  <si>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</si>
  <si>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</si>
  <si>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</si>
  <si>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</si>
  <si>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</si>
  <si>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</si>
  <si>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</si>
  <si>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</si>
  <si>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</si>
  <si>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</si>
  <si>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</si>
  <si>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</si>
  <si>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</si>
  <si>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</si>
  <si>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</si>
  <si>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</si>
  <si>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</si>
  <si>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</si>
  <si>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</si>
  <si>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</si>
  <si>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</si>
  <si>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</si>
  <si>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</si>
  <si>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</si>
  <si>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</si>
  <si>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</si>
  <si>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</si>
  <si>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</si>
  <si>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</si>
  <si>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</si>
  <si>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</si>
  <si>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</si>
  <si>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</si>
  <si>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</si>
  <si>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</si>
  <si>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</si>
  <si>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</si>
  <si>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</si>
  <si>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</si>
  <si>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</si>
  <si>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</si>
  <si>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</si>
  <si>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</si>
  <si>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</si>
  <si>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</si>
  <si>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</si>
  <si>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</si>
  <si>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</si>
  <si>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</si>
  <si>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</si>
  <si>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</si>
  <si>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</si>
  <si>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</si>
  <si>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</si>
  <si>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</si>
  <si>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</si>
  <si>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</si>
  <si>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</si>
  <si>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</si>
  <si>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</si>
  <si>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</si>
  <si>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</si>
  <si>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</si>
  <si>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</si>
  <si>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</si>
  <si>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</si>
  <si>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</si>
  <si>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</si>
  <si>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</si>
  <si>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</si>
  <si>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</si>
  <si>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</si>
  <si>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</si>
  <si>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</si>
  <si>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</si>
  <si>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</si>
  <si>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</si>
  <si>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</si>
  <si>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</si>
  <si>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</si>
  <si>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</si>
  <si>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</si>
  <si>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</si>
  <si>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</si>
  <si>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</si>
  <si>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</si>
  <si>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</si>
  <si>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</si>
  <si>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</si>
  <si>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</si>
  <si>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</si>
  <si>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</si>
  <si>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</si>
  <si>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</si>
  <si>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</si>
  <si>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</si>
  <si>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</si>
  <si>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</si>
  <si>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</si>
  <si>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</si>
  <si>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</si>
  <si>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</si>
  <si>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</si>
  <si>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</si>
  <si>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</si>
  <si>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</si>
  <si>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</si>
  <si>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</si>
  <si>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</si>
  <si>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</si>
  <si>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</si>
  <si>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</si>
  <si>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</si>
  <si>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</si>
  <si>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</si>
  <si>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</si>
  <si>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</si>
  <si>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</si>
  <si>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</si>
  <si>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</si>
  <si>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</si>
  <si>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</si>
  <si>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</si>
  <si>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</si>
  <si>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</si>
  <si>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</si>
  <si>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</si>
  <si>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</si>
  <si>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</si>
  <si>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</si>
  <si>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</si>
  <si>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</si>
  <si>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</si>
  <si>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</si>
  <si>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</si>
  <si>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</si>
  <si>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</si>
  <si>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</si>
  <si>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</si>
  <si>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</si>
  <si>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</si>
  <si>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</si>
  <si>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</si>
  <si>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</si>
  <si>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</si>
  <si>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</si>
  <si>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</si>
  <si>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</si>
  <si>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</si>
  <si>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</si>
  <si>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</si>
  <si>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</si>
  <si>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</si>
  <si>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</si>
  <si>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</si>
  <si>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</si>
  <si>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</si>
  <si>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</si>
  <si>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</si>
  <si>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</si>
  <si>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</si>
  <si>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</si>
  <si>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</si>
  <si>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</si>
  <si>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</si>
  <si>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</si>
  <si>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</si>
  <si>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</si>
  <si>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</si>
  <si>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</si>
  <si>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</si>
  <si>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</si>
  <si>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</si>
  <si>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</si>
  <si>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</si>
  <si>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</si>
  <si>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</si>
  <si>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</si>
  <si>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</si>
  <si>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</si>
  <si>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</si>
  <si>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</si>
  <si>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</si>
  <si>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</si>
  <si>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</si>
  <si>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</si>
  <si>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</si>
  <si>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</si>
  <si>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</si>
  <si>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</si>
  <si>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</si>
  <si>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</si>
  <si>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</si>
  <si>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</si>
  <si>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</si>
  <si>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</si>
  <si>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</si>
  <si>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</si>
  <si>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</si>
  <si>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</si>
  <si>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</si>
  <si>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</si>
  <si>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</si>
  <si>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</si>
  <si>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</si>
  <si>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</si>
  <si>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</si>
  <si>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</si>
  <si>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</si>
  <si>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</si>
  <si>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</si>
  <si>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</si>
  <si>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</si>
  <si>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</si>
  <si>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</si>
  <si>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</si>
  <si>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</si>
  <si>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</si>
  <si>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</si>
  <si>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</si>
  <si>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</si>
  <si>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</si>
  <si>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</si>
  <si>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</si>
  <si>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</si>
  <si>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</si>
  <si>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</si>
  <si>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</si>
  <si>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</si>
  <si>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</si>
  <si>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</si>
  <si>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</si>
  <si>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</si>
  <si>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</si>
  <si>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</si>
  <si>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</si>
  <si>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</si>
  <si>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</si>
  <si>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</si>
  <si>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</si>
  <si>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</si>
  <si>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</si>
  <si>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</si>
  <si>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</si>
  <si>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</si>
  <si>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</si>
  <si>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</si>
  <si>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</si>
  <si>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</si>
  <si>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</si>
  <si>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</si>
  <si>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</si>
  <si>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</si>
  <si>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</si>
  <si>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</si>
  <si>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</si>
  <si>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</si>
  <si>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</si>
  <si>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</si>
  <si>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</si>
  <si>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</si>
  <si>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</si>
  <si>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</si>
  <si>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</si>
  <si>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</si>
  <si>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</si>
  <si>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</si>
  <si>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</si>
  <si>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</si>
  <si>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</si>
  <si>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</si>
  <si>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</si>
  <si>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</si>
  <si>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</si>
  <si>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</si>
  <si>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</si>
  <si>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</si>
  <si>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</si>
  <si>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</si>
  <si>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</si>
  <si>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</si>
  <si>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</si>
  <si>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</si>
  <si>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</si>
  <si>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</si>
  <si>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</si>
  <si>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</si>
  <si>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</si>
  <si>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</si>
  <si>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</si>
  <si>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</si>
  <si>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</si>
  <si>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</si>
  <si>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</si>
  <si>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</si>
  <si>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</si>
  <si>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</si>
  <si>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</si>
  <si>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</si>
  <si>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</si>
  <si>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</si>
  <si>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</si>
  <si>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</si>
  <si>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</si>
  <si>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</si>
  <si>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</si>
  <si>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</si>
  <si>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</si>
  <si>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</si>
  <si>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</si>
  <si>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</si>
  <si>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</si>
  <si>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</si>
  <si>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</si>
  <si>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</si>
  <si>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</si>
  <si>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</si>
  <si>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</si>
  <si>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</si>
  <si>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</si>
  <si>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</si>
  <si>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</si>
  <si>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</si>
  <si>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</si>
  <si>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</si>
  <si>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</si>
  <si>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</si>
  <si>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</si>
  <si>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</si>
  <si>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</si>
  <si>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</si>
  <si>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</si>
  <si>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</si>
  <si>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</si>
  <si>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</si>
  <si>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</si>
  <si>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</si>
  <si>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</si>
  <si>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</si>
  <si>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</si>
  <si>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</si>
  <si>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</si>
  <si>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</si>
  <si>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</si>
  <si>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</si>
  <si>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</si>
  <si>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</si>
  <si>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</si>
  <si>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</si>
  <si>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</si>
  <si>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</si>
  <si>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</si>
  <si>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</si>
  <si>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</si>
  <si>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</si>
  <si>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</si>
  <si>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</si>
  <si>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</si>
  <si>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</si>
  <si>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</si>
  <si>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</si>
  <si>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</si>
  <si>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</si>
  <si>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</si>
  <si>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</si>
  <si>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</si>
  <si>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</si>
  <si>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</si>
  <si>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</si>
  <si>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</si>
  <si>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</si>
  <si>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</si>
  <si>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</si>
  <si>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</si>
  <si>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</si>
  <si>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</si>
  <si>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</si>
  <si>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</si>
  <si>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</si>
  <si>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</si>
  <si>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</si>
  <si>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</si>
  <si>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</si>
  <si>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</si>
  <si>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</si>
  <si>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</si>
  <si>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</si>
  <si>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</si>
  <si>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</si>
  <si>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</si>
  <si>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</si>
  <si>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</si>
  <si>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</si>
  <si>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</si>
  <si>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</si>
  <si>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</si>
  <si>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</si>
  <si>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</si>
  <si>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</si>
  <si>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</si>
  <si>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</si>
  <si>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</si>
  <si>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</si>
  <si>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</si>
  <si>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</si>
  <si>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</si>
  <si>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</si>
  <si>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</si>
  <si>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</si>
  <si>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</si>
  <si>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</si>
  <si>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</si>
  <si>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</si>
  <si>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</si>
  <si>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</si>
  <si>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</si>
  <si>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</si>
  <si>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</si>
  <si>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</si>
  <si>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</si>
  <si>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</si>
  <si>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</si>
  <si>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</si>
  <si>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</si>
  <si>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</si>
  <si>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</si>
  <si>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</si>
  <si>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</si>
  <si>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</si>
  <si>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</si>
  <si>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</si>
  <si>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</si>
  <si>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</si>
  <si>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</si>
  <si>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</si>
  <si>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</si>
  <si>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</si>
  <si>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</si>
  <si>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</si>
  <si>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</si>
  <si>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</si>
  <si>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</si>
  <si>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</si>
  <si>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</si>
  <si>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</si>
  <si>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</si>
  <si>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</si>
  <si>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</si>
  <si>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</si>
  <si>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</si>
  <si>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</si>
  <si>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</si>
  <si>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</si>
  <si>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</si>
  <si>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</si>
  <si>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</si>
  <si>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</si>
  <si>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</si>
  <si>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</si>
  <si>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</si>
  <si>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</si>
  <si>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</si>
  <si>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</si>
  <si>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</si>
  <si>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</si>
  <si>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</si>
  <si>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</si>
  <si>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</si>
  <si>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</si>
  <si>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</si>
  <si>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</si>
  <si>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</si>
  <si>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</si>
  <si>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</si>
  <si>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</si>
  <si>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</si>
  <si>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</si>
  <si>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</si>
  <si>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</si>
  <si>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</si>
  <si>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</si>
  <si>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</si>
  <si>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</si>
  <si>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</si>
  <si>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</si>
  <si>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</si>
  <si>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</si>
  <si>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</si>
  <si>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</si>
  <si>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</si>
  <si>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</si>
  <si>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</si>
  <si>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</si>
  <si>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</si>
  <si>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</si>
  <si>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</si>
  <si>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</si>
  <si>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</si>
  <si>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</si>
  <si>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</si>
  <si>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</si>
  <si>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</si>
  <si>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</si>
  <si>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</si>
  <si>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</si>
  <si>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</si>
  <si>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</si>
  <si>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</si>
  <si>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</si>
  <si>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</si>
  <si>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</si>
  <si>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</si>
  <si>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</si>
  <si>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</si>
  <si>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</si>
  <si>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</si>
  <si>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</si>
  <si>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</si>
  <si>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</si>
  <si>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</si>
  <si>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</si>
  <si>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</si>
  <si>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</si>
  <si>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</si>
  <si>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</si>
  <si>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</si>
  <si>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</si>
  <si>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</si>
  <si>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</si>
  <si>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</si>
  <si>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</si>
  <si>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</si>
  <si>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</si>
  <si>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</si>
  <si>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</si>
  <si>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</si>
  <si>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</si>
  <si>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</si>
  <si>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</si>
  <si>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</si>
  <si>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</si>
  <si>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</si>
  <si>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</si>
  <si>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</si>
  <si>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</si>
  <si>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</si>
  <si>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</si>
  <si>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</si>
  <si>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</si>
  <si>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</si>
  <si>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</si>
  <si>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</si>
  <si>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</si>
  <si>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</si>
  <si>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</si>
  <si>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</si>
  <si>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</si>
  <si>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</si>
  <si>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</si>
  <si>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</si>
  <si>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</si>
  <si>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</si>
  <si>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</si>
  <si>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</si>
  <si>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</si>
  <si>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</si>
  <si>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</si>
  <si>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</si>
  <si>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</si>
  <si>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</si>
  <si>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</si>
  <si>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</si>
  <si>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</si>
  <si>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</si>
  <si>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</si>
  <si>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</si>
  <si>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</si>
  <si>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</si>
  <si>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</si>
  <si>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</si>
  <si>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</si>
  <si>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</si>
  <si>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</si>
  <si>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</si>
  <si>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</si>
  <si>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</si>
  <si>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</si>
  <si>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</si>
  <si>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</si>
  <si>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</si>
  <si>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</si>
  <si>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</si>
  <si>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</si>
  <si>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</si>
  <si>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</si>
  <si>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</si>
  <si>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</si>
  <si>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</si>
  <si>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</si>
  <si>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</si>
  <si>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</si>
  <si>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</si>
  <si>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</si>
  <si>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</si>
  <si>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</si>
  <si>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</si>
  <si>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</si>
  <si>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</si>
  <si>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</si>
  <si>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</si>
  <si>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</si>
  <si>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</si>
  <si>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</si>
  <si>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</si>
  <si>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</si>
  <si>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</si>
  <si>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</si>
  <si>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</si>
  <si>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</si>
  <si>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</si>
  <si>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</si>
  <si>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</si>
  <si>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</si>
  <si>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</si>
  <si>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</si>
  <si>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</si>
  <si>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</si>
  <si>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</si>
  <si>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</si>
  <si>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</si>
  <si>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</si>
  <si>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</si>
  <si>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</si>
  <si>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</si>
  <si>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</si>
  <si>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</si>
  <si>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</si>
  <si>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</si>
  <si>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</si>
  <si>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</si>
  <si>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</si>
  <si>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</si>
  <si>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</si>
  <si>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</si>
  <si>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</si>
  <si>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</si>
  <si>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</si>
  <si>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</si>
  <si>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</si>
  <si>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</si>
  <si>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</si>
  <si>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</si>
  <si>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</si>
  <si>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</si>
  <si>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</si>
  <si>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</si>
  <si>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</si>
  <si>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</si>
  <si>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</si>
  <si>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</si>
  <si>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</si>
  <si>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</si>
  <si>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</si>
  <si>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</si>
  <si>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</si>
  <si>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</si>
  <si>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</si>
  <si>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</si>
  <si>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</si>
  <si>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</si>
  <si>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</si>
  <si>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</si>
  <si>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</si>
  <si>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</si>
  <si>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</si>
  <si>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</si>
  <si>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</si>
  <si>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</si>
  <si>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</si>
  <si>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</si>
  <si>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</si>
  <si>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</si>
  <si>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</si>
  <si>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</si>
  <si>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</si>
  <si>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</si>
  <si>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</si>
  <si>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</si>
  <si>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</si>
  <si>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</si>
  <si>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</si>
  <si>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</si>
  <si>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</si>
  <si>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</si>
  <si>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</si>
  <si>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</si>
  <si>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</si>
  <si>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</si>
  <si>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</si>
  <si>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</si>
  <si>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</si>
  <si>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</si>
  <si>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</si>
  <si>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</si>
  <si>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</si>
  <si>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</si>
  <si>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</si>
  <si>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</si>
  <si>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</si>
  <si>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</si>
  <si>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</si>
  <si>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</si>
  <si>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</si>
  <si>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</si>
  <si>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</si>
  <si>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</si>
  <si>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</si>
  <si>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</si>
  <si>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</si>
  <si>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</si>
  <si>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</si>
  <si>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</si>
  <si>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</si>
  <si>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</si>
  <si>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</si>
  <si>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</si>
  <si>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</si>
  <si>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</si>
  <si>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</si>
  <si>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</si>
  <si>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</si>
  <si>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</si>
  <si>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</si>
  <si>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</si>
  <si>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</si>
  <si>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</si>
  <si>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</si>
  <si>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</si>
  <si>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</si>
  <si>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</si>
  <si>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</si>
  <si>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</si>
  <si>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</si>
  <si>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</si>
  <si>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</si>
  <si>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</si>
  <si>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</si>
  <si>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</si>
  <si>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</si>
  <si>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</si>
  <si>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</si>
  <si>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</si>
  <si>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</si>
  <si>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</si>
  <si>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</si>
  <si>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</si>
  <si>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</si>
  <si>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</si>
  <si>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</si>
  <si>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</si>
  <si>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</si>
  <si>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</si>
  <si>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</si>
  <si>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</si>
  <si>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</si>
  <si>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</si>
  <si>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</si>
  <si>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</si>
  <si>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</si>
  <si>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</si>
  <si>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</si>
  <si>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</si>
  <si>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</si>
  <si>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</si>
  <si>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</si>
  <si>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</si>
  <si>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</si>
  <si>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</si>
  <si>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</si>
  <si>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</si>
  <si>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</si>
  <si>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</si>
  <si>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</si>
  <si>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</si>
  <si>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</si>
  <si>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</si>
  <si>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</si>
  <si>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</si>
  <si>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</si>
  <si>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</si>
  <si>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</si>
  <si>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</si>
  <si>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</si>
  <si>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</si>
  <si>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</si>
  <si>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</si>
  <si>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</si>
  <si>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</si>
  <si>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</si>
  <si>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</si>
  <si>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</si>
  <si>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</si>
  <si>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</si>
  <si>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</si>
  <si>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</si>
  <si>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</si>
  <si>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</si>
  <si>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</si>
  <si>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</si>
  <si>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</si>
  <si>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</si>
  <si>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</si>
  <si>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</si>
  <si>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</si>
  <si>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</si>
  <si>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</si>
  <si>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</si>
  <si>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</si>
  <si>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</si>
  <si>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</si>
  <si>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</si>
  <si>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</si>
  <si>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</si>
  <si>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</si>
  <si>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</si>
  <si>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</si>
  <si>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</si>
  <si>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</si>
  <si>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</si>
  <si>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</si>
  <si>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</si>
  <si>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</si>
  <si>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</si>
  <si>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</si>
  <si>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</si>
  <si>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</si>
  <si>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</si>
  <si>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</si>
  <si>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</si>
  <si>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</si>
  <si>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</si>
  <si>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</si>
  <si>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</si>
  <si>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</si>
  <si>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</si>
  <si>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</si>
  <si>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</si>
  <si>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</si>
  <si>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</si>
  <si>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</si>
  <si>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</si>
  <si>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</si>
  <si>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</si>
  <si>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</si>
  <si>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</si>
  <si>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</si>
  <si>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</si>
  <si>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</si>
  <si>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</si>
  <si>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</si>
  <si>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</si>
  <si>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</si>
  <si>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</si>
  <si>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</si>
  <si>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</si>
  <si>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</si>
  <si>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</si>
  <si>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</si>
  <si>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</si>
  <si>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</si>
  <si>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</si>
  <si>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</si>
  <si>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</si>
  <si>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</si>
  <si>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</si>
  <si>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</si>
  <si>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</si>
  <si>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</si>
  <si>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</si>
  <si>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</si>
  <si>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</si>
  <si>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</si>
  <si>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</si>
  <si>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</si>
  <si>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</si>
  <si>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</si>
  <si>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</si>
  <si>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</si>
  <si>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</si>
  <si>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</si>
  <si>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</si>
  <si>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</si>
  <si>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</si>
  <si>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</si>
  <si>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</si>
  <si>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</si>
  <si>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</si>
  <si>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</si>
  <si>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</si>
  <si>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</si>
  <si>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</si>
  <si>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</si>
  <si>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</si>
  <si>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</si>
  <si>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</si>
  <si>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</si>
  <si>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</si>
  <si>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</si>
  <si>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</si>
  <si>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</si>
  <si>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</si>
  <si>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</si>
  <si>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</si>
  <si>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</si>
  <si>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</si>
  <si>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</si>
  <si>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</si>
  <si>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</si>
  <si>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</si>
  <si>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</si>
  <si>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</si>
  <si>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</si>
  <si>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</si>
  <si>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</si>
  <si>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</si>
  <si>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</si>
  <si>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</si>
  <si>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</si>
  <si>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</si>
  <si>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</si>
  <si>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</si>
  <si>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</si>
  <si>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</si>
  <si>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</si>
  <si>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</si>
  <si>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</si>
  <si>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</si>
  <si>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</si>
  <si>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</si>
  <si>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</si>
  <si>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</si>
  <si>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</si>
  <si>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</si>
  <si>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</si>
  <si>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</si>
  <si>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</si>
  <si>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</si>
  <si>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</si>
  <si>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</si>
  <si>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</si>
  <si>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</si>
  <si>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</si>
  <si>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</si>
  <si>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</si>
  <si>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</si>
  <si>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</si>
  <si>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</si>
  <si>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</si>
  <si>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</si>
  <si>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</si>
  <si>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</si>
  <si>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</si>
  <si>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</si>
  <si>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</si>
  <si>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</si>
  <si>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</si>
  <si>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</si>
  <si>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</si>
  <si>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</si>
  <si>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</si>
  <si>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</si>
  <si>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</si>
  <si>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</si>
  <si>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</si>
  <si>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</si>
  <si>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</si>
  <si>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</si>
  <si>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</si>
  <si>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</si>
  <si>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</si>
  <si>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</si>
  <si>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</si>
  <si>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</si>
  <si>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</si>
  <si>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</si>
  <si>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</si>
  <si>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</si>
  <si>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</si>
  <si>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</si>
  <si>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</si>
  <si>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</si>
  <si>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</si>
  <si>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</si>
  <si>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</si>
  <si>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</si>
  <si>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</si>
  <si>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</si>
  <si>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</si>
  <si>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</si>
  <si>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</si>
  <si>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</si>
  <si>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</si>
  <si>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</si>
  <si>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</si>
  <si>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</si>
  <si>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</si>
  <si>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</si>
  <si>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</si>
  <si>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</si>
  <si>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</si>
  <si>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</si>
  <si>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</si>
  <si>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</si>
  <si>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</si>
  <si>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</si>
  <si>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</si>
  <si>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</si>
  <si>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</si>
  <si>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</si>
  <si>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</si>
  <si>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</si>
  <si>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</si>
  <si>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</si>
  <si>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</si>
  <si>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</si>
  <si>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</si>
  <si>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</si>
  <si>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</si>
  <si>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</si>
  <si>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</si>
  <si>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</si>
  <si>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</si>
  <si>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</si>
  <si>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</si>
  <si>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</si>
  <si>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</si>
  <si>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</si>
  <si>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</si>
  <si>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</si>
  <si>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</si>
  <si>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</si>
  <si>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</si>
  <si>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</si>
  <si>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</si>
  <si>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</si>
  <si>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</si>
  <si>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</si>
  <si>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</si>
  <si>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</si>
  <si>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</si>
  <si>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</si>
  <si>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</si>
  <si>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</si>
  <si>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</si>
  <si>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</si>
  <si>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</si>
  <si>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</si>
  <si>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</si>
  <si>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</si>
  <si>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</si>
  <si>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</si>
  <si>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</si>
  <si>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</si>
  <si>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</si>
  <si>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</si>
  <si>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</si>
  <si>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</si>
  <si>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</si>
  <si>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</si>
  <si>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</si>
  <si>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</si>
  <si>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</si>
  <si>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</si>
  <si>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</si>
  <si>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</si>
  <si>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</si>
  <si>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</si>
  <si>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</si>
  <si>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</si>
  <si>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</si>
  <si>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</si>
  <si>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</si>
  <si>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</si>
  <si>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</si>
  <si>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</si>
  <si>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</si>
  <si>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</si>
  <si>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</si>
  <si>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</si>
  <si>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</si>
  <si>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</si>
  <si>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</si>
  <si>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</si>
  <si>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</si>
  <si>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</si>
  <si>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</si>
  <si>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</si>
  <si>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</si>
  <si>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</si>
  <si>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</si>
  <si>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</si>
  <si>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</si>
  <si>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</si>
  <si>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</si>
  <si>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</si>
  <si>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</si>
  <si>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</si>
  <si>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</si>
  <si>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</si>
  <si>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</si>
  <si>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</si>
  <si>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</si>
  <si>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</si>
  <si>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</si>
  <si>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</si>
  <si>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</si>
  <si>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</si>
  <si>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</si>
  <si>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</si>
  <si>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</si>
  <si>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</si>
  <si>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</si>
  <si>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</si>
  <si>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</si>
  <si>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</si>
  <si>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</si>
  <si>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</si>
  <si>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</si>
  <si>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</si>
  <si>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</si>
  <si>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</si>
  <si>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</si>
  <si>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</si>
  <si>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</si>
  <si>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</si>
  <si>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</si>
  <si>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</si>
  <si>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</si>
  <si>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</si>
  <si>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</si>
  <si>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</si>
  <si>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</si>
  <si>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</si>
  <si>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</si>
  <si>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</si>
  <si>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</si>
  <si>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</si>
  <si>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</si>
  <si>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</si>
  <si>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</si>
  <si>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</si>
  <si>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</si>
  <si>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</si>
  <si>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</si>
  <si>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</si>
  <si>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</si>
  <si>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</si>
  <si>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</si>
  <si>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</si>
  <si>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</si>
  <si>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</si>
  <si>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</si>
  <si>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</si>
  <si>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</si>
  <si>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</si>
  <si>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</si>
  <si>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</si>
  <si>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</si>
  <si>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</si>
  <si>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</si>
  <si>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</si>
  <si>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</si>
  <si>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</si>
  <si>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</si>
  <si>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</si>
  <si>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</si>
  <si>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</si>
  <si>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</si>
  <si>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</si>
  <si>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</si>
  <si>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</si>
  <si>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</si>
  <si>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</si>
  <si>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</si>
  <si>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</si>
  <si>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</si>
  <si>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</si>
  <si>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</si>
  <si>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</si>
  <si>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</si>
  <si>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</si>
  <si>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</si>
  <si>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</si>
  <si>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</si>
  <si>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</si>
  <si>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</si>
  <si>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</si>
  <si>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</si>
  <si>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</si>
  <si>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</si>
  <si>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</si>
  <si>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</si>
  <si>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</si>
  <si>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</si>
  <si>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</si>
  <si>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</si>
  <si>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</si>
  <si>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</si>
  <si>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</si>
  <si>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</si>
  <si>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</si>
  <si>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</si>
  <si>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</si>
  <si>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</si>
  <si>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</si>
  <si>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</si>
  <si>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</si>
  <si>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</si>
  <si>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</si>
  <si>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</si>
  <si>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</si>
  <si>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</si>
  <si>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</si>
  <si>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</si>
  <si>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</si>
  <si>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</si>
  <si>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</si>
  <si>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</si>
  <si>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</si>
  <si>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</si>
  <si>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</si>
  <si>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</si>
  <si>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</si>
  <si>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</si>
  <si>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</si>
  <si>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</si>
  <si>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</si>
  <si>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</si>
  <si>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</si>
  <si>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</si>
  <si>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</si>
  <si>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</si>
  <si>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</si>
  <si>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</si>
  <si>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</si>
  <si>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</si>
  <si>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</si>
  <si>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</si>
  <si>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</si>
  <si>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</si>
  <si>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</si>
  <si>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</si>
  <si>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</si>
  <si>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</si>
  <si>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</si>
  <si>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</si>
  <si>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</si>
  <si>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</si>
  <si>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</si>
  <si>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</si>
  <si>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</si>
  <si>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</si>
  <si>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</si>
  <si>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</si>
  <si>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</si>
  <si>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</si>
  <si>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</si>
  <si>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</si>
  <si>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</si>
  <si>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</si>
  <si>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</si>
  <si>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</si>
  <si>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</si>
  <si>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</si>
  <si>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</si>
  <si>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</si>
  <si>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</si>
  <si>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</si>
  <si>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</si>
  <si>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</si>
  <si>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</si>
  <si>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</si>
  <si>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</si>
  <si>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</si>
  <si>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</si>
  <si>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</si>
  <si>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</si>
  <si>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</si>
  <si>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</si>
  <si>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</si>
  <si>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</si>
  <si>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</si>
  <si>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</si>
  <si>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</si>
  <si>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</si>
  <si>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</si>
  <si>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</si>
  <si>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</si>
  <si>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</si>
  <si>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</si>
  <si>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</si>
  <si>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</si>
  <si>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</si>
  <si>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</si>
  <si>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</si>
  <si>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</si>
  <si>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</si>
  <si>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</si>
  <si>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</si>
  <si>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</si>
  <si>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</si>
  <si>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</si>
  <si>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</si>
  <si>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</si>
  <si>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</si>
  <si>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</si>
  <si>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</si>
  <si>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</si>
  <si>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</si>
  <si>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</si>
  <si>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</si>
  <si>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</si>
  <si>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</si>
  <si>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</si>
  <si>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</si>
  <si>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</si>
  <si>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</si>
  <si>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</si>
  <si>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</si>
  <si>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</si>
  <si>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</si>
  <si>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</si>
  <si>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</si>
  <si>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</si>
  <si>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</si>
  <si>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</si>
  <si>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</si>
  <si>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</si>
  <si>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</si>
  <si>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</si>
  <si>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</si>
  <si>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</si>
  <si>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</si>
  <si>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</si>
  <si>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</si>
  <si>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</si>
  <si>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</si>
  <si>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</si>
  <si>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</si>
  <si>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</si>
  <si>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</si>
  <si>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</si>
  <si>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</si>
  <si>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</si>
  <si>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</si>
  <si>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</si>
  <si>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</si>
  <si>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</si>
  <si>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</si>
  <si>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</si>
  <si>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</si>
  <si>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</si>
  <si>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</si>
  <si>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</si>
  <si>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</si>
  <si>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</si>
  <si>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</si>
  <si>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</si>
  <si>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</si>
  <si>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</si>
  <si>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</si>
  <si>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</si>
  <si>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</si>
  <si>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</si>
  <si>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</si>
  <si>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</si>
  <si>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</si>
  <si>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</si>
  <si>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</si>
  <si>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</si>
  <si>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</si>
  <si>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</si>
  <si>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</si>
  <si>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</si>
  <si>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</si>
  <si>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</si>
  <si>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</si>
  <si>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</si>
  <si>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</si>
  <si>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</si>
  <si>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</si>
  <si>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</si>
  <si>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</si>
  <si>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</si>
  <si>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</si>
  <si>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</si>
  <si>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</si>
  <si>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</si>
  <si>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</si>
  <si>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</si>
  <si>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</si>
  <si>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</si>
  <si>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</si>
  <si>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</si>
  <si>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</si>
  <si>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</si>
  <si>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</si>
  <si>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</si>
  <si>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</si>
  <si>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</si>
  <si>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</si>
  <si>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</si>
  <si>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</si>
  <si>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</si>
  <si>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</si>
  <si>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</si>
  <si>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</si>
  <si>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</si>
  <si>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</si>
  <si>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</si>
  <si>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</si>
  <si>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</si>
  <si>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</si>
  <si>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</si>
  <si>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</si>
  <si>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</si>
  <si>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</si>
  <si>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</si>
  <si>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</si>
  <si>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</si>
  <si>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</si>
  <si>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</si>
  <si>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</si>
  <si>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</si>
  <si>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</si>
  <si>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</si>
  <si>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</si>
  <si>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</si>
  <si>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</si>
  <si>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</si>
  <si>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</si>
  <si>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</si>
  <si>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</si>
  <si>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</si>
  <si>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</si>
  <si>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</si>
  <si>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</si>
  <si>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</si>
  <si>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</si>
  <si>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</si>
  <si>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</si>
  <si>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</si>
  <si>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</si>
  <si>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</si>
  <si>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</si>
  <si>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</si>
  <si>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</si>
  <si>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</si>
  <si>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</si>
  <si>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</si>
  <si>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</si>
  <si>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</si>
  <si>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</si>
  <si>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</si>
  <si>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</si>
  <si>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</si>
  <si>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</si>
  <si>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</si>
  <si>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</si>
  <si>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</si>
  <si>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</si>
  <si>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</si>
  <si>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</si>
  <si>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</si>
  <si>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</si>
  <si>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</si>
  <si>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</si>
  <si>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</si>
  <si>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</si>
  <si>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</si>
  <si>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</si>
  <si>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</si>
  <si>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</si>
  <si>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</si>
  <si>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</si>
  <si>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</si>
  <si>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</si>
  <si>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</si>
  <si>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</si>
  <si>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</si>
  <si>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</si>
  <si>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</si>
  <si>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</si>
  <si>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</si>
  <si>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</si>
  <si>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</si>
  <si>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</si>
  <si>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</si>
  <si>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</si>
  <si>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</si>
  <si>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</si>
  <si>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</si>
  <si>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</si>
  <si>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</si>
  <si>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</si>
  <si>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</si>
  <si>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</si>
  <si>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</si>
  <si>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</si>
  <si>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</si>
  <si>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</si>
  <si>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</si>
  <si>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</si>
  <si>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</si>
  <si>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</si>
  <si>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</si>
  <si>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</si>
  <si>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</si>
  <si>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</si>
  <si>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</si>
  <si>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</si>
  <si>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</si>
  <si>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</si>
  <si>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</si>
  <si>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</si>
  <si>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</si>
  <si>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</si>
  <si>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</si>
  <si>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</si>
  <si>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</si>
  <si>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</si>
  <si>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</si>
  <si>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</si>
  <si>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</si>
  <si>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</si>
  <si>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</si>
  <si>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</si>
  <si>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</si>
  <si>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</si>
  <si>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</si>
  <si>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</si>
  <si>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</si>
  <si>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</si>
  <si>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</si>
  <si>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</si>
  <si>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</si>
  <si>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</si>
  <si>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</si>
  <si>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</si>
  <si>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</si>
  <si>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</si>
  <si>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</si>
  <si>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</si>
  <si>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</si>
  <si>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</si>
  <si>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</si>
  <si>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</si>
  <si>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</si>
  <si>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</si>
  <si>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</si>
  <si>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</si>
  <si>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</si>
  <si>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</si>
  <si>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</si>
  <si>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</si>
  <si>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</si>
  <si>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</si>
  <si>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</si>
  <si>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</si>
  <si>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</si>
  <si>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</si>
  <si>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</si>
  <si>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</si>
  <si>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</si>
  <si>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</si>
  <si>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</si>
  <si>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</si>
  <si>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</si>
  <si>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</si>
  <si>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</si>
  <si>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</si>
  <si>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</si>
  <si>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</si>
  <si>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</si>
  <si>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</si>
  <si>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</si>
  <si>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</si>
  <si>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</si>
  <si>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</si>
  <si>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</si>
  <si>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</si>
  <si>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</si>
  <si>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</si>
  <si>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</si>
  <si>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</si>
  <si>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</si>
  <si>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</si>
  <si>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</si>
  <si>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</si>
  <si>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</si>
  <si>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</si>
  <si>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</si>
  <si>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</si>
  <si>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</si>
  <si>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</si>
  <si>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</si>
  <si>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</si>
  <si>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</si>
  <si>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</si>
  <si>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</si>
  <si>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</si>
  <si>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</si>
  <si>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</si>
  <si>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</si>
  <si>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</si>
  <si>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</si>
  <si>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</si>
  <si>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</si>
  <si>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</si>
  <si>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</si>
  <si>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</si>
  <si>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</si>
  <si>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</si>
  <si>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</si>
  <si>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</si>
  <si>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</si>
  <si>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</si>
  <si>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</si>
  <si>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</si>
  <si>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</si>
  <si>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</si>
  <si>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</si>
  <si>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</si>
  <si>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</si>
  <si>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</si>
  <si>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</si>
  <si>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</si>
  <si>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</si>
  <si>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</si>
  <si>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</si>
  <si>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</si>
  <si>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</si>
  <si>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</si>
  <si>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</si>
  <si>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</si>
  <si>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</si>
  <si>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</si>
  <si>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</si>
  <si>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</si>
  <si>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</si>
  <si>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</si>
  <si>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</si>
  <si>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</si>
  <si>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</si>
  <si>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</si>
  <si>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</si>
  <si>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</si>
  <si>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</si>
  <si>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</si>
  <si>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</si>
  <si>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</si>
  <si>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</si>
  <si>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</si>
  <si>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</si>
  <si>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</si>
  <si>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</si>
  <si>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</si>
  <si>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</si>
  <si>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</si>
  <si>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</si>
  <si>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</si>
  <si>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</si>
  <si>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</si>
  <si>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</si>
  <si>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</si>
  <si>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</si>
  <si>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</si>
  <si>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</si>
  <si>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</si>
  <si>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</si>
  <si>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</si>
  <si>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</si>
  <si>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</si>
  <si>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</si>
  <si>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</si>
  <si>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</si>
  <si>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</si>
  <si>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</si>
  <si>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</si>
  <si>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</si>
  <si>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</si>
  <si>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</si>
  <si>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</si>
  <si>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</si>
  <si>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</si>
  <si>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</si>
  <si>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</si>
  <si>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</si>
  <si>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</si>
  <si>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</si>
  <si>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</si>
  <si>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</si>
  <si>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</si>
  <si>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</si>
  <si>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</si>
  <si>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</si>
  <si>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</si>
  <si>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</si>
  <si>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</si>
  <si>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</si>
  <si>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</si>
  <si>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</si>
  <si>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</si>
  <si>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</si>
  <si>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</si>
  <si>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</si>
  <si>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</si>
  <si>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</si>
  <si>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</si>
  <si>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</si>
  <si>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</si>
  <si>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</si>
  <si>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</si>
  <si>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</si>
  <si>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</si>
  <si>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</si>
  <si>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</si>
  <si>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</si>
  <si>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</si>
  <si>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</si>
  <si>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</si>
  <si>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</si>
  <si>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</si>
  <si>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</si>
  <si>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</si>
  <si>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</si>
  <si>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</si>
  <si>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</si>
  <si>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</si>
  <si>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</si>
  <si>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</si>
  <si>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</si>
  <si>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</si>
  <si>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</si>
  <si>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</si>
  <si>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</si>
  <si>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</si>
  <si>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</si>
  <si>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</si>
  <si>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</si>
  <si>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</si>
  <si>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</si>
  <si>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</si>
  <si>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</si>
  <si>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</si>
  <si>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</si>
  <si>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</si>
  <si>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</si>
  <si>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</si>
  <si>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</si>
  <si>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</si>
  <si>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</si>
  <si>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</si>
  <si>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</si>
  <si>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</si>
  <si>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</si>
  <si>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</si>
  <si>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</si>
  <si>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</si>
  <si>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</si>
  <si>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</si>
  <si>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</si>
  <si>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</si>
  <si>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</si>
  <si>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</si>
  <si>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</si>
  <si>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</si>
  <si>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</si>
  <si>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</si>
  <si>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</si>
  <si>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</si>
  <si>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</si>
  <si>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</si>
  <si>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</si>
  <si>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</si>
  <si>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</si>
  <si>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</si>
  <si>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</si>
  <si>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</si>
  <si>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</si>
  <si>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</si>
  <si>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</si>
  <si>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</si>
  <si>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</si>
  <si>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</si>
  <si>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</si>
  <si>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</si>
  <si>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</si>
  <si>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</si>
  <si>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</si>
  <si>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</si>
  <si>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</si>
  <si>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</si>
  <si>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</si>
  <si>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</si>
  <si>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</si>
  <si>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</si>
  <si>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</si>
  <si>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</si>
  <si>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</si>
  <si>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</si>
  <si>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</si>
  <si>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</si>
  <si>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</si>
  <si>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</si>
  <si>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</si>
  <si>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</si>
  <si>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</si>
  <si>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</si>
  <si>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</si>
  <si>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</si>
  <si>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</si>
  <si>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</si>
  <si>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</si>
  <si>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</si>
  <si>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</si>
  <si>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</si>
  <si>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</si>
  <si>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</si>
  <si>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</si>
  <si>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</si>
  <si>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</si>
  <si>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</si>
  <si>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</si>
  <si>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</si>
  <si>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</si>
  <si>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</si>
  <si>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</si>
  <si>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</si>
  <si>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</si>
  <si>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</si>
  <si>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</si>
  <si>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</si>
  <si>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</si>
  <si>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</si>
  <si>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</si>
  <si>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</si>
  <si>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</si>
  <si>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</si>
  <si>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</si>
  <si>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</si>
  <si>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</si>
  <si>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</si>
  <si>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</si>
  <si>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</si>
  <si>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</si>
  <si>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</si>
  <si>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</si>
  <si>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</si>
  <si>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</si>
  <si>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</si>
  <si>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</si>
  <si>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</si>
  <si>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</si>
  <si>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</si>
  <si>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</si>
  <si>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</si>
  <si>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</si>
  <si>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</si>
  <si>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</si>
  <si>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</si>
  <si>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</si>
  <si>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</si>
  <si>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</si>
  <si>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</si>
  <si>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</si>
  <si>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</si>
  <si>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</si>
  <si>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</si>
  <si>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</si>
  <si>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</si>
  <si>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</si>
  <si>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</si>
  <si>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</si>
  <si>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</si>
  <si>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</si>
  <si>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</si>
  <si>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</si>
  <si>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</si>
  <si>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</si>
  <si>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</si>
  <si>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</si>
  <si>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</si>
  <si>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</si>
  <si>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</si>
  <si>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</si>
  <si>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</si>
  <si>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</si>
  <si>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</si>
  <si>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</si>
  <si>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</si>
  <si>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</si>
  <si>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</si>
  <si>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</si>
  <si>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</si>
  <si>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</si>
  <si>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</si>
  <si>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</si>
  <si>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</si>
  <si>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</si>
  <si>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</si>
  <si>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</si>
  <si>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</si>
  <si>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</si>
  <si>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</si>
  <si>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</si>
  <si>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</si>
  <si>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</si>
  <si>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</si>
  <si>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</si>
  <si>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</si>
  <si>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</si>
  <si>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</si>
  <si>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</si>
  <si>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</si>
  <si>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</si>
  <si>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</si>
  <si>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</si>
  <si>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</si>
  <si>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</si>
  <si>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</si>
  <si>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</si>
  <si>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</si>
  <si>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</si>
  <si>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</si>
  <si>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</si>
  <si>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</si>
  <si>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</si>
  <si>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</si>
  <si>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</si>
  <si>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</si>
  <si>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</si>
  <si>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</si>
  <si>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</si>
  <si>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</si>
  <si>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</si>
  <si>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</si>
  <si>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</si>
  <si>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</si>
  <si>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</si>
  <si>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</si>
  <si>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</si>
  <si>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</si>
  <si>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</si>
  <si>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</si>
  <si>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</si>
  <si>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</si>
  <si>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</si>
  <si>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</si>
  <si>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</si>
  <si>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</si>
  <si>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</si>
  <si>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</si>
  <si>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</si>
  <si>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</si>
  <si>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</si>
  <si>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</si>
  <si>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</si>
  <si>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</si>
  <si>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</si>
  <si>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</si>
  <si>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</si>
  <si>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</si>
  <si>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</si>
  <si>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</si>
  <si>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</si>
  <si>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</si>
  <si>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</si>
  <si>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</si>
  <si>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</si>
  <si>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</si>
  <si>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</si>
  <si>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</si>
  <si>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</si>
  <si>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</si>
  <si>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</si>
  <si>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</si>
  <si>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</si>
  <si>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</si>
  <si>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</si>
  <si>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</si>
  <si>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</si>
  <si>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</si>
  <si>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</si>
  <si>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</si>
  <si>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</si>
  <si>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</si>
  <si>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</si>
  <si>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</si>
  <si>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</si>
  <si>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</si>
  <si>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</si>
  <si>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</si>
  <si>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</si>
  <si>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</si>
  <si>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</si>
  <si>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</si>
  <si>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</si>
  <si>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</si>
  <si>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</si>
  <si>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</si>
  <si>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</si>
  <si>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</si>
  <si>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</si>
  <si>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</si>
  <si>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</si>
  <si>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</si>
  <si>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</si>
  <si>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</si>
  <si>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</si>
  <si>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</si>
  <si>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</si>
  <si>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</si>
  <si>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</si>
  <si>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</si>
  <si>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</si>
  <si>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</si>
  <si>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</si>
  <si>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</si>
  <si>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</si>
  <si>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</si>
  <si>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</si>
  <si>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</si>
  <si>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</si>
  <si>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</si>
  <si>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</si>
  <si>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</si>
  <si>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</si>
  <si>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</si>
  <si>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</si>
  <si>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</si>
  <si>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</si>
  <si>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</si>
  <si>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</si>
  <si>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</si>
  <si>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</si>
  <si>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</si>
  <si>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</si>
  <si>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</si>
  <si>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</si>
  <si>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</si>
  <si>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</si>
  <si>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</si>
  <si>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</si>
  <si>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</si>
  <si>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</si>
  <si>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</si>
  <si>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</si>
  <si>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</si>
  <si>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</si>
  <si>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</si>
  <si>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</si>
  <si>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</si>
  <si>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</si>
  <si>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</si>
  <si>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</si>
  <si>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</si>
  <si>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</si>
  <si>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</si>
  <si>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</si>
  <si>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</si>
  <si>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</si>
  <si>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</si>
  <si>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</si>
  <si>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</si>
  <si>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</si>
  <si>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</si>
  <si>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</si>
  <si>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</si>
  <si>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</si>
  <si>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</si>
  <si>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</si>
  <si>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</si>
  <si>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</si>
  <si>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</si>
  <si>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</si>
  <si>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</si>
  <si>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</si>
  <si>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</si>
  <si>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</si>
  <si>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</si>
  <si>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</si>
  <si>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</si>
  <si>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</si>
  <si>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</si>
  <si>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</si>
  <si>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</si>
  <si>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</si>
  <si>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</si>
  <si>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</si>
  <si>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</si>
  <si>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</si>
  <si>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</si>
  <si>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</si>
  <si>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</si>
  <si>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</si>
  <si>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</si>
  <si>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</si>
  <si>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</si>
  <si>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</si>
  <si>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</si>
  <si>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</si>
  <si>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</si>
  <si>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</si>
  <si>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</si>
  <si>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</si>
  <si>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</si>
  <si>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</si>
  <si>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</si>
  <si>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</si>
  <si>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</si>
  <si>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</si>
  <si>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</si>
  <si>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</si>
  <si>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</si>
  <si>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</si>
  <si>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</si>
  <si>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</si>
  <si>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</si>
  <si>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</si>
  <si>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</si>
  <si>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</si>
  <si>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</si>
  <si>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</si>
  <si>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</si>
  <si>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</si>
  <si>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</si>
  <si>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</si>
  <si>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</si>
  <si>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</si>
  <si>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</si>
  <si>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</si>
  <si>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</si>
  <si>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</si>
  <si>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</si>
  <si>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</si>
  <si>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</si>
  <si>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</si>
  <si>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</si>
  <si>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</si>
  <si>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</si>
  <si>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</si>
  <si>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</si>
  <si>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</si>
  <si>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</si>
  <si>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</si>
  <si>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</si>
  <si>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</si>
  <si>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</si>
  <si>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</si>
  <si>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</si>
  <si>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</si>
  <si>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</si>
  <si>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</si>
  <si>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</si>
  <si>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</si>
  <si>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</si>
  <si>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</si>
  <si>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</si>
  <si>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</si>
  <si>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</si>
  <si>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</si>
  <si>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</si>
  <si>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</si>
  <si>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</si>
  <si>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</si>
  <si>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</si>
  <si>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</si>
  <si>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</si>
  <si>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</si>
  <si>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</si>
  <si>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</si>
  <si>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</si>
  <si>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</si>
  <si>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</si>
  <si>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</si>
  <si>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</si>
  <si>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</si>
  <si>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</si>
  <si>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</si>
  <si>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</si>
  <si>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</si>
  <si>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</si>
  <si>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</si>
  <si>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</si>
  <si>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</si>
  <si>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</si>
  <si>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</si>
  <si>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</si>
  <si>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</si>
  <si>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</si>
  <si>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</si>
  <si>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</si>
  <si>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</si>
  <si>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</si>
  <si>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</si>
  <si>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</si>
  <si>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</si>
  <si>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</si>
  <si>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</si>
  <si>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</si>
  <si>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</si>
  <si>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</si>
  <si>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</si>
  <si>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</si>
  <si>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</si>
  <si>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</si>
  <si>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</si>
  <si>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</si>
  <si>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</si>
  <si>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</si>
  <si>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</si>
  <si>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</si>
  <si>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</si>
  <si>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</si>
  <si>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</si>
  <si>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</si>
  <si>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</si>
  <si>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</si>
  <si>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</si>
  <si>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</si>
  <si>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</si>
  <si>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</si>
  <si>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</si>
  <si>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</si>
  <si>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</si>
  <si>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</si>
  <si>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</si>
  <si>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</si>
  <si>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</si>
  <si>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</si>
  <si>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</si>
  <si>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</si>
  <si>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</si>
  <si>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</si>
  <si>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</si>
  <si>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</si>
  <si>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</si>
  <si>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</si>
  <si>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</si>
  <si>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</si>
  <si>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</si>
  <si>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</si>
  <si>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</si>
  <si>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</si>
  <si>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</si>
  <si>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</si>
  <si>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</si>
  <si>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</si>
  <si>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</si>
  <si>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</si>
  <si>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</si>
  <si>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</si>
  <si>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</si>
  <si>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</si>
  <si>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</si>
  <si>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</si>
  <si>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</si>
  <si>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</si>
  <si>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</si>
  <si>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</si>
  <si>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</si>
  <si>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</si>
  <si>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</si>
  <si>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</si>
  <si>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</si>
  <si>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</si>
  <si>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</si>
  <si>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</si>
  <si>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</si>
  <si>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</si>
  <si>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</si>
  <si>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</si>
  <si>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</si>
  <si>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</si>
  <si>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</si>
  <si>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</si>
  <si>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</si>
  <si>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</si>
  <si>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</si>
  <si>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</si>
  <si>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</si>
  <si>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</si>
  <si>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</si>
  <si>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</si>
  <si>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</si>
  <si>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</si>
  <si>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</si>
  <si>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</si>
  <si>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</si>
  <si>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</si>
  <si>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</si>
  <si>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</si>
  <si>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</si>
  <si>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</si>
  <si>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</si>
  <si>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</si>
  <si>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</si>
  <si>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</si>
  <si>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</si>
  <si>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</si>
  <si>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</si>
  <si>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</si>
  <si>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</si>
  <si>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</si>
  <si>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</si>
  <si>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</si>
  <si>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</si>
  <si>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</si>
  <si>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</si>
  <si>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</si>
  <si>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</si>
  <si>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</si>
  <si>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</si>
  <si>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</si>
  <si>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</si>
  <si>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</si>
  <si>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</si>
  <si>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</si>
  <si>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</si>
  <si>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</si>
  <si>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</si>
  <si>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</si>
  <si>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</si>
  <si>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</si>
  <si>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</si>
  <si>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</si>
  <si>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</si>
  <si>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</si>
  <si>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</si>
  <si>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</si>
  <si>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</si>
  <si>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</si>
  <si>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</si>
  <si>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</si>
  <si>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</si>
  <si>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</si>
  <si>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</si>
  <si>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</si>
  <si>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</si>
  <si>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</si>
  <si>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</si>
  <si>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</si>
  <si>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</si>
  <si>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</si>
  <si>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</si>
  <si>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</si>
  <si>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</si>
  <si>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</si>
  <si>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</si>
  <si>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</si>
  <si>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</si>
  <si>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</si>
  <si>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</si>
  <si>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</si>
  <si>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</si>
  <si>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</si>
  <si>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</si>
  <si>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</si>
  <si>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</si>
  <si>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</si>
  <si>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</si>
  <si>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</si>
  <si>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</si>
  <si>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</si>
  <si>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</si>
  <si>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</si>
  <si>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</si>
  <si>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</si>
  <si>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</si>
  <si>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</si>
  <si>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</si>
  <si>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</si>
  <si>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</si>
  <si>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</si>
  <si>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</si>
  <si>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</si>
  <si>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</si>
  <si>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</si>
  <si>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</si>
  <si>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</si>
  <si>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</si>
  <si>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</si>
  <si>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</si>
  <si>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</si>
  <si>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</si>
  <si>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</si>
  <si>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</si>
  <si>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</si>
  <si>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</si>
  <si>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</si>
  <si>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</si>
  <si>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</si>
  <si>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</si>
  <si>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</si>
  <si>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</si>
  <si>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</si>
  <si>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</si>
  <si>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</si>
  <si>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</si>
  <si>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</si>
  <si>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</si>
  <si>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</si>
  <si>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</si>
  <si>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</si>
  <si>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</si>
  <si>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</si>
  <si>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</si>
  <si>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</si>
  <si>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</si>
  <si>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</si>
  <si>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</si>
  <si>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</si>
  <si>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</si>
  <si>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</si>
  <si>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</si>
  <si>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</si>
  <si>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</si>
  <si>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</si>
  <si>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</si>
  <si>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</si>
  <si>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</si>
  <si>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</si>
  <si>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</si>
  <si>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</si>
  <si>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</si>
  <si>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</si>
  <si>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</si>
  <si>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</si>
  <si>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</si>
  <si>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</si>
  <si>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</si>
  <si>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</si>
  <si>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</si>
  <si>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</si>
  <si>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</si>
  <si>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</si>
  <si>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</si>
  <si>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</si>
  <si>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</si>
  <si>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</si>
  <si>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</si>
  <si>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</si>
  <si>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</si>
  <si>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</si>
  <si>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</si>
  <si>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</si>
  <si>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</si>
  <si>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</si>
  <si>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</si>
  <si>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</si>
  <si>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</si>
  <si>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</si>
  <si>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</si>
  <si>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</si>
  <si>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</si>
  <si>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</si>
  <si>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</si>
  <si>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</si>
  <si>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</si>
  <si>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</si>
  <si>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</si>
  <si>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</si>
  <si>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</si>
  <si>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</si>
  <si>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</si>
  <si>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</si>
  <si>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</si>
  <si>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</si>
  <si>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</si>
  <si>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</si>
  <si>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</si>
  <si>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</si>
  <si>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</si>
  <si>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</si>
  <si>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</si>
  <si>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</si>
  <si>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</si>
  <si>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</si>
  <si>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</si>
  <si>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</si>
  <si>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</si>
  <si>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</si>
  <si>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</si>
  <si>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</si>
  <si>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</si>
  <si>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</si>
  <si>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</si>
  <si>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</si>
  <si>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</si>
  <si>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</si>
  <si>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</si>
  <si>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</si>
  <si>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</si>
  <si>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</si>
  <si>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</si>
  <si>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</si>
  <si>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</si>
  <si>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</si>
  <si>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</si>
  <si>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</si>
  <si>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</si>
  <si>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</si>
  <si>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</si>
  <si>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</si>
  <si>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</si>
  <si>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</si>
  <si>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</si>
  <si>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</si>
  <si>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</si>
  <si>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</si>
  <si>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</si>
  <si>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</si>
  <si>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</si>
  <si>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</si>
  <si>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</si>
  <si>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</si>
  <si>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</si>
  <si>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</si>
  <si>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</si>
  <si>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</si>
  <si>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</si>
  <si>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</si>
  <si>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</si>
  <si>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</si>
  <si>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</si>
  <si>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</si>
  <si>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</si>
  <si>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</si>
  <si>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</si>
  <si>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</si>
  <si>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</si>
  <si>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</si>
  <si>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</si>
  <si>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</si>
  <si>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</si>
  <si>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</si>
  <si>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</si>
  <si>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</si>
  <si>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</si>
  <si>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</si>
  <si>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</si>
  <si>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</si>
  <si>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</si>
  <si>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</si>
  <si>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</si>
  <si>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</si>
  <si>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</si>
  <si>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</si>
  <si>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</si>
  <si>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</si>
  <si>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</si>
  <si>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</si>
  <si>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</si>
  <si>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</si>
  <si>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</si>
  <si>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</si>
  <si>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</si>
  <si>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</si>
  <si>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</si>
  <si>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</si>
  <si>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</si>
  <si>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</si>
  <si>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</si>
  <si>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</si>
  <si>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</si>
  <si>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</si>
  <si>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</si>
  <si>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</si>
  <si>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</si>
  <si>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</si>
  <si>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</si>
  <si>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</si>
  <si>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</si>
  <si>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</si>
  <si>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</si>
  <si>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</si>
  <si>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</si>
  <si>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</si>
  <si>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</si>
  <si>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</si>
  <si>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</si>
  <si>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</si>
  <si>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</si>
  <si>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</si>
  <si>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</si>
  <si>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</si>
  <si>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</si>
  <si>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</si>
  <si>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</si>
  <si>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</si>
  <si>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</si>
  <si>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</si>
  <si>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</si>
  <si>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</si>
  <si>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</si>
  <si>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</si>
  <si>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</si>
  <si>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</si>
  <si>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</si>
  <si>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</si>
  <si>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</si>
  <si>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</si>
  <si>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</si>
  <si>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</si>
  <si>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</si>
  <si>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</si>
  <si>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</si>
  <si>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</si>
  <si>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</si>
  <si>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</si>
  <si>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</si>
  <si>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</si>
  <si>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</si>
  <si>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</si>
  <si>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</si>
  <si>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</si>
  <si>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</si>
  <si>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</si>
  <si>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</si>
  <si>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</si>
  <si>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</si>
  <si>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</si>
  <si>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</si>
  <si>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</si>
  <si>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</si>
  <si>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</si>
  <si>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</si>
  <si>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</si>
  <si>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</si>
  <si>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</si>
  <si>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</si>
  <si>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</si>
  <si>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</si>
  <si>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</si>
  <si>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</si>
  <si>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</si>
  <si>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</si>
  <si>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</si>
  <si>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</si>
  <si>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</si>
  <si>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</si>
  <si>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</si>
  <si>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</si>
  <si>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</si>
  <si>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</si>
  <si>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</si>
  <si>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</si>
  <si>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</si>
  <si>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</si>
  <si>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</si>
  <si>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</si>
  <si>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</si>
  <si>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</si>
  <si>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</si>
  <si>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</si>
  <si>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</si>
  <si>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</si>
  <si>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</si>
  <si>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</si>
  <si>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</si>
  <si>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</si>
  <si>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</si>
  <si>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</si>
  <si>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</si>
  <si>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</si>
  <si>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</si>
  <si>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</si>
  <si>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</si>
  <si>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</si>
  <si>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</si>
  <si>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</si>
  <si>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</si>
  <si>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</si>
  <si>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</si>
  <si>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</si>
  <si>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</si>
  <si>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</si>
  <si>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</si>
  <si>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</si>
  <si>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</si>
  <si>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</si>
  <si>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</si>
  <si>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</si>
  <si>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</si>
  <si>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</si>
  <si>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</si>
  <si>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</si>
  <si>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</si>
  <si>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</si>
  <si>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</si>
  <si>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</si>
  <si>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</si>
  <si>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</si>
  <si>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</si>
  <si>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</si>
  <si>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</si>
  <si>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</si>
  <si>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</si>
  <si>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</si>
  <si>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</si>
  <si>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</si>
  <si>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</si>
  <si>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</si>
  <si>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</si>
  <si>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</si>
  <si>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</si>
  <si>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</si>
  <si>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</si>
  <si>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</si>
  <si>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</si>
  <si>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</si>
  <si>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</si>
  <si>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</si>
  <si>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</si>
  <si>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</si>
  <si>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</si>
  <si>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</si>
  <si>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</si>
  <si>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</si>
  <si>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</si>
  <si>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</si>
  <si>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</si>
  <si>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</si>
  <si>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</si>
  <si>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</si>
  <si>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</si>
  <si>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</si>
  <si>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</si>
  <si>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</si>
  <si>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</si>
  <si>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</si>
  <si>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</si>
  <si>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</si>
  <si>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</si>
  <si>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</si>
  <si>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</si>
  <si>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</si>
  <si>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</si>
  <si>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</si>
  <si>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</si>
  <si>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</si>
  <si>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</si>
  <si>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</si>
  <si>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</si>
  <si>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</si>
  <si>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</si>
  <si>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</si>
  <si>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</si>
  <si>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</si>
  <si>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</si>
  <si>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</si>
  <si>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</si>
  <si>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</si>
  <si>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</si>
  <si>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</si>
  <si>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</si>
  <si>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</si>
  <si>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</si>
  <si>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</si>
  <si>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</si>
  <si>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</si>
  <si>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</si>
  <si>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</si>
  <si>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</si>
  <si>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</si>
  <si>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</si>
  <si>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</si>
  <si>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</si>
  <si>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</si>
  <si>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</si>
  <si>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</si>
  <si>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</si>
  <si>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</si>
  <si>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</si>
  <si>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</si>
  <si>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</si>
  <si>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</si>
  <si>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</si>
  <si>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</si>
  <si>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</si>
  <si>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</si>
  <si>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</si>
  <si>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</si>
  <si>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</si>
  <si>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</si>
  <si>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</si>
  <si>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</si>
  <si>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</si>
  <si>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</si>
  <si>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</si>
  <si>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</si>
  <si>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</si>
  <si>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</si>
  <si>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</si>
  <si>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</si>
  <si>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</si>
  <si>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</si>
  <si>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</si>
  <si>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</si>
  <si>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</si>
  <si>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</si>
  <si>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</si>
  <si>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</si>
  <si>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</si>
  <si>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</si>
  <si>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</si>
  <si>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</si>
  <si>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</si>
  <si>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</si>
  <si>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</si>
  <si>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</si>
  <si>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</si>
  <si>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</si>
  <si>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</si>
  <si>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</si>
  <si>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</si>
  <si>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</si>
  <si>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</si>
  <si>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</si>
  <si>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</si>
  <si>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</si>
  <si>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</si>
  <si>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</si>
  <si>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</si>
  <si>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</si>
  <si>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</si>
  <si>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</si>
  <si>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</si>
  <si>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</si>
  <si>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</si>
  <si>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</si>
  <si>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</si>
  <si>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</si>
  <si>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</si>
  <si>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</si>
  <si>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</si>
  <si>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</si>
  <si>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</si>
  <si>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</si>
  <si>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</si>
  <si>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</si>
  <si>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</si>
  <si>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</si>
  <si>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</si>
  <si>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</si>
  <si>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</si>
  <si>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</si>
  <si>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</si>
  <si>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</si>
  <si>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</si>
  <si>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</si>
  <si>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</si>
  <si>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</si>
  <si>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</si>
  <si>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</si>
  <si>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</si>
  <si>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</si>
  <si>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</si>
  <si>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</si>
  <si>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</si>
  <si>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</si>
  <si>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</si>
  <si>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</si>
  <si>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</si>
  <si>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</si>
  <si>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</si>
  <si>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</si>
  <si>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</si>
  <si>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</si>
  <si>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</si>
  <si>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</si>
  <si>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</si>
  <si>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</si>
  <si>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</si>
  <si>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</si>
  <si>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</si>
  <si>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</si>
  <si>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</si>
  <si>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</si>
  <si>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</si>
  <si>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</si>
  <si>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</si>
  <si>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</si>
  <si>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</si>
  <si>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</si>
  <si>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</si>
  <si>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</si>
  <si>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</si>
  <si>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</si>
  <si>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</si>
  <si>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</si>
  <si>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</si>
  <si>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</si>
  <si>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</si>
  <si>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</si>
  <si>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</si>
  <si>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</si>
  <si>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</si>
  <si>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</si>
  <si>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</si>
  <si>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</si>
  <si>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</si>
  <si>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</si>
  <si>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</si>
  <si>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</si>
  <si>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</si>
  <si>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</si>
  <si>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</si>
  <si>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</si>
  <si>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</si>
  <si>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</si>
  <si>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</si>
  <si>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</si>
  <si>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</si>
  <si>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</si>
  <si>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</si>
  <si>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</si>
  <si>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</si>
  <si>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</si>
  <si>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</si>
  <si>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</si>
  <si>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</si>
  <si>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</si>
  <si>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</si>
  <si>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</si>
  <si>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</si>
  <si>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</si>
  <si>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</si>
  <si>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</si>
  <si>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</si>
  <si>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</si>
  <si>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</si>
  <si>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</si>
  <si>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</si>
  <si>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</si>
  <si>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</si>
  <si>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</si>
  <si>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</si>
  <si>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</si>
  <si>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</si>
  <si>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</si>
  <si>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</si>
  <si>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</si>
  <si>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</si>
  <si>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</si>
  <si>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</si>
  <si>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</si>
  <si>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</si>
  <si>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</si>
  <si>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</si>
  <si>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</si>
  <si>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</si>
  <si>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</si>
  <si>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</si>
  <si>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</si>
  <si>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</si>
  <si>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</si>
  <si>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</si>
  <si>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</si>
  <si>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</si>
  <si>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</si>
  <si>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</si>
  <si>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</si>
  <si>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</si>
  <si>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</si>
  <si>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</si>
  <si>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</si>
  <si>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</si>
  <si>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</si>
  <si>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</si>
  <si>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</si>
  <si>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</si>
  <si>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</si>
  <si>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</si>
  <si>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</si>
  <si>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</si>
  <si>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</si>
  <si>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</si>
  <si>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</si>
  <si>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</si>
  <si>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</si>
  <si>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</si>
  <si>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</si>
  <si>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</si>
  <si>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</si>
  <si>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</si>
  <si>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</si>
  <si>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</si>
  <si>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</si>
  <si>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</si>
  <si>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</si>
  <si>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</si>
  <si>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</si>
  <si>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</si>
  <si>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</si>
  <si>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</si>
  <si>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</si>
  <si>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</si>
  <si>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</si>
  <si>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</si>
  <si>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</si>
  <si>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</si>
  <si>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</si>
  <si>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</si>
  <si>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</si>
  <si>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</si>
  <si>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</si>
  <si>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</si>
  <si>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</si>
  <si>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</si>
  <si>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</si>
  <si>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</si>
  <si>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</si>
  <si>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</si>
  <si>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</si>
  <si>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</si>
  <si>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</si>
  <si>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</si>
  <si>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</si>
  <si>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</si>
  <si>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</si>
  <si>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</si>
  <si>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</si>
  <si>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</si>
  <si>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</si>
  <si>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</si>
  <si>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</si>
  <si>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</si>
  <si>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</si>
  <si>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</si>
  <si>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</si>
  <si>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</si>
  <si>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</si>
  <si>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</si>
  <si>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</si>
  <si>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</si>
  <si>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</si>
  <si>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</si>
  <si>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</si>
  <si>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</si>
  <si>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</si>
  <si>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</si>
  <si>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</si>
  <si>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</si>
  <si>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</si>
  <si>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</si>
  <si>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</si>
  <si>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</si>
  <si>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</si>
  <si>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</si>
  <si>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</si>
  <si>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</si>
  <si>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</si>
  <si>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</si>
  <si>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</si>
  <si>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</si>
  <si>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</si>
  <si>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</si>
  <si>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</si>
  <si>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</si>
  <si>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</si>
  <si>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</si>
  <si>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</si>
  <si>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</si>
  <si>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</si>
  <si>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</si>
  <si>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</si>
  <si>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</si>
  <si>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</si>
  <si>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</si>
  <si>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</si>
  <si>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</si>
  <si>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</si>
  <si>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</si>
  <si>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</si>
  <si>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</si>
  <si>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</si>
  <si>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</si>
  <si>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</si>
  <si>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</si>
  <si>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</si>
  <si>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</si>
  <si>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</si>
  <si>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</si>
  <si>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</si>
  <si>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</si>
  <si>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</si>
  <si>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</si>
  <si>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</si>
  <si>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</si>
  <si>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</si>
  <si>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</si>
  <si>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</si>
  <si>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</si>
  <si>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</si>
  <si>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</si>
  <si>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</si>
  <si>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</si>
  <si>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</si>
  <si>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</si>
  <si>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</si>
  <si>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</si>
  <si>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</si>
  <si>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</si>
  <si>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</si>
  <si>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</si>
  <si>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</si>
  <si>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</si>
  <si>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</si>
  <si>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</si>
  <si>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</si>
  <si>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</si>
  <si>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</si>
  <si>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</si>
  <si>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</si>
  <si>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</si>
  <si>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</si>
  <si>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</si>
  <si>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</si>
  <si>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</si>
  <si>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</si>
  <si>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</si>
  <si>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</si>
  <si>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</si>
  <si>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</si>
  <si>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</si>
  <si>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</si>
  <si>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</si>
  <si>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</si>
  <si>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</si>
  <si>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</si>
  <si>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</si>
  <si>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</si>
  <si>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</si>
  <si>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</si>
  <si>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</si>
  <si>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</si>
  <si>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</si>
  <si>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</si>
  <si>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</si>
  <si>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</si>
  <si>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</si>
  <si>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</si>
  <si>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</si>
  <si>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</si>
  <si>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</si>
  <si>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</si>
  <si>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</si>
  <si>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</si>
  <si>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</si>
  <si>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</si>
  <si>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</si>
  <si>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</si>
  <si>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</si>
  <si>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</si>
  <si>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</si>
  <si>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</si>
  <si>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</si>
  <si>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</si>
  <si>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</si>
  <si>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</si>
  <si>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</si>
  <si>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</si>
  <si>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</si>
  <si>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</si>
  <si>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</si>
  <si>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</si>
  <si>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</si>
  <si>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</si>
  <si>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</si>
  <si>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</si>
  <si>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</si>
  <si>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</si>
  <si>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</si>
  <si>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</si>
  <si>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</si>
  <si>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</si>
  <si>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</si>
  <si>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</si>
  <si>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</si>
  <si>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</si>
  <si>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</si>
  <si>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</si>
  <si>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</si>
  <si>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</si>
  <si>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</si>
  <si>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</si>
  <si>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</si>
  <si>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</si>
  <si>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</si>
  <si>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</si>
  <si>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</si>
  <si>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</si>
  <si>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</si>
  <si>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</si>
  <si>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</si>
  <si>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</si>
  <si>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</si>
  <si>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</si>
  <si>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</si>
  <si>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</si>
  <si>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</si>
  <si>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</si>
  <si>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</si>
  <si>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</si>
  <si>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</si>
  <si>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</si>
  <si>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</si>
  <si>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</si>
  <si>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</si>
  <si>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</si>
  <si>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</si>
  <si>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</si>
  <si>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</si>
  <si>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</si>
  <si>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</si>
  <si>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</si>
  <si>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</si>
  <si>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</si>
  <si>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</si>
  <si>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</si>
  <si>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</si>
  <si>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</si>
  <si>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</si>
  <si>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</si>
  <si>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</si>
  <si>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</si>
  <si>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</si>
  <si>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</si>
  <si>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</si>
  <si>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</si>
  <si>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</si>
  <si>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</si>
  <si>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</si>
  <si>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</si>
  <si>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</si>
  <si>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</si>
  <si>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</si>
  <si>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</si>
  <si>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</si>
  <si>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</si>
  <si>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</si>
  <si>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</si>
  <si>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</si>
  <si>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</si>
  <si>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</si>
  <si>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</si>
  <si>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</si>
  <si>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</si>
  <si>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</si>
  <si>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</si>
  <si>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</si>
  <si>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</si>
  <si>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</si>
  <si>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</si>
  <si>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</si>
  <si>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</si>
  <si>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</si>
  <si>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</si>
  <si>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</si>
  <si>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</si>
  <si>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</si>
  <si>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</si>
  <si>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</si>
  <si>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</si>
  <si>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</si>
  <si>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</si>
  <si>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</si>
  <si>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</si>
  <si>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</si>
  <si>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</si>
  <si>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</si>
  <si>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</si>
  <si>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</si>
  <si>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</si>
  <si>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</si>
  <si>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</si>
  <si>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</si>
  <si>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</si>
  <si>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</si>
  <si>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</si>
  <si>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</si>
  <si>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</si>
  <si>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</si>
  <si>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</si>
  <si>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</si>
  <si>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</si>
  <si>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</si>
  <si>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</si>
  <si>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</si>
  <si>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</si>
  <si>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</si>
  <si>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</si>
  <si>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</si>
  <si>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</si>
  <si>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</si>
  <si>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</si>
  <si>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</si>
  <si>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</si>
  <si>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</si>
  <si>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</si>
  <si>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</si>
  <si>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</si>
  <si>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</si>
  <si>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</si>
  <si>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</si>
  <si>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</si>
  <si>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</si>
  <si>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</si>
  <si>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</si>
  <si>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</si>
  <si>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</si>
  <si>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</si>
  <si>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</si>
  <si>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</si>
  <si>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</si>
  <si>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</si>
  <si>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</si>
  <si>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</si>
  <si>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</si>
  <si>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</si>
  <si>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</si>
  <si>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</si>
  <si>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</si>
  <si>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</si>
  <si>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</si>
  <si>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</si>
  <si>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</si>
  <si>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</si>
  <si>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</si>
  <si>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</si>
  <si>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</si>
  <si>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</si>
  <si>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</si>
  <si>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</si>
  <si>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</si>
  <si>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</si>
  <si>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</si>
  <si>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</si>
  <si>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</si>
  <si>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</si>
  <si>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</si>
  <si>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</si>
  <si>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</si>
  <si>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</si>
  <si>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</si>
  <si>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</si>
  <si>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</si>
  <si>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</si>
  <si>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</si>
  <si>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</si>
  <si>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</si>
  <si>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</si>
  <si>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</si>
  <si>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</si>
  <si>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</si>
  <si>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</si>
  <si>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</si>
  <si>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</si>
  <si>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</si>
  <si>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</si>
  <si>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</si>
  <si>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</si>
  <si>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</si>
  <si>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</si>
  <si>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</si>
  <si>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</si>
  <si>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</si>
  <si>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</si>
  <si>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</si>
  <si>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</si>
  <si>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</si>
  <si>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</si>
  <si>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</si>
  <si>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</si>
  <si>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</si>
  <si>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</si>
  <si>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</si>
  <si>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</si>
  <si>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</si>
  <si>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</si>
  <si>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</si>
  <si>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</si>
  <si>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</si>
  <si>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</si>
  <si>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</si>
  <si>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</si>
  <si>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</si>
  <si>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</si>
  <si>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</si>
  <si>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</si>
  <si>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</si>
  <si>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</si>
  <si>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</si>
  <si>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</si>
  <si>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</si>
  <si>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</si>
  <si>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</si>
  <si>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</si>
  <si>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</si>
  <si>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</si>
  <si>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</si>
  <si>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</si>
  <si>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</si>
  <si>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</si>
  <si>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</si>
  <si>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</si>
  <si>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</si>
  <si>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</si>
  <si>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</si>
  <si>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</si>
  <si>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</si>
  <si>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</si>
  <si>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</si>
  <si>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</si>
  <si>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</si>
  <si>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</si>
  <si>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</si>
  <si>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</si>
  <si>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</si>
  <si>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</si>
  <si>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</si>
  <si>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</si>
  <si>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</si>
  <si>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</si>
  <si>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</si>
  <si>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</si>
  <si>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</si>
  <si>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</si>
  <si>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</si>
  <si>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</si>
  <si>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</si>
  <si>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</si>
  <si>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</si>
  <si>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</si>
  <si>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</si>
  <si>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</si>
  <si>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</si>
  <si>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</si>
  <si>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</si>
  <si>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</si>
  <si>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</si>
  <si>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</si>
  <si>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</si>
  <si>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</si>
  <si>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</si>
  <si>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</si>
  <si>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</si>
  <si>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</si>
  <si>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</si>
  <si>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</si>
  <si>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</si>
  <si>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</si>
  <si>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</si>
  <si>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</si>
  <si>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</si>
  <si>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</si>
  <si>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</si>
  <si>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</si>
  <si>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</si>
  <si>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</si>
  <si>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</si>
  <si>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</si>
  <si>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</si>
  <si>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</si>
  <si>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</si>
  <si>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</si>
  <si>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</si>
  <si>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</si>
  <si>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</si>
  <si>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</si>
  <si>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</si>
  <si>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</si>
  <si>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</si>
  <si>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</si>
  <si>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</si>
  <si>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</si>
  <si>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</si>
  <si>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</si>
  <si>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</si>
  <si>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</si>
  <si>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</si>
  <si>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</si>
  <si>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</si>
  <si>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</si>
  <si>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</si>
  <si>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</si>
  <si>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</si>
  <si>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</si>
  <si>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</si>
  <si>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</si>
  <si>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</si>
  <si>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</si>
  <si>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</si>
  <si>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</si>
  <si>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</si>
  <si>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</si>
  <si>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</si>
  <si>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</si>
  <si>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</si>
  <si>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</si>
  <si>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</si>
  <si>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</si>
  <si>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</si>
  <si>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</si>
  <si>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</si>
  <si>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</si>
  <si>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</si>
  <si>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</si>
  <si>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</si>
  <si>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</si>
  <si>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</si>
  <si>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</si>
  <si>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</si>
  <si>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</si>
  <si>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</si>
  <si>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</si>
  <si>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</si>
  <si>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</si>
  <si>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</si>
  <si>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</si>
  <si>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</si>
  <si>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</si>
  <si>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</si>
  <si>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</si>
  <si>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</si>
  <si>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</si>
  <si>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</si>
  <si>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</si>
  <si>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</si>
  <si>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</si>
  <si>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</si>
  <si>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</si>
  <si>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</si>
  <si>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</si>
  <si>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</si>
  <si>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</si>
  <si>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</si>
  <si>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</si>
  <si>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</si>
  <si>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</si>
  <si>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</si>
  <si>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</si>
  <si>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</si>
  <si>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</si>
  <si>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</si>
  <si>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</si>
  <si>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</si>
  <si>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</si>
  <si>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</si>
  <si>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</si>
  <si>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</si>
  <si>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</si>
  <si>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</si>
  <si>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</si>
  <si>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</si>
  <si>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</si>
  <si>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</si>
  <si>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</si>
  <si>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</si>
  <si>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</si>
  <si>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</si>
  <si>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</si>
  <si>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</si>
  <si>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</si>
  <si>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</si>
  <si>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</si>
  <si>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</si>
  <si>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</si>
  <si>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</si>
  <si>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</si>
  <si>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</si>
  <si>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</si>
  <si>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</si>
  <si>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</si>
  <si>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</si>
  <si>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</si>
  <si>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</si>
  <si>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</si>
  <si>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</si>
  <si>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</si>
  <si>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</si>
  <si>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</si>
  <si>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</si>
  <si>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</si>
  <si>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</si>
  <si>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</si>
  <si>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</si>
  <si>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</si>
  <si>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</si>
  <si>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</si>
  <si>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</si>
  <si>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</si>
  <si>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</si>
  <si>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</si>
  <si>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</si>
  <si>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</si>
  <si>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</si>
  <si>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</si>
  <si>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</si>
  <si>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</si>
  <si>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</si>
  <si>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</si>
  <si>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</si>
  <si>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</si>
  <si>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</si>
  <si>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</si>
  <si>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</si>
  <si>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</si>
  <si>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</si>
  <si>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</si>
  <si>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</si>
  <si>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</si>
  <si>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</si>
  <si>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</si>
  <si>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</si>
  <si>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</si>
  <si>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</si>
  <si>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</si>
  <si>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</si>
  <si>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</si>
  <si>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</si>
  <si>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</si>
  <si>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</si>
  <si>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</si>
  <si>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</si>
  <si>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</si>
  <si>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</si>
  <si>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</si>
  <si>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</si>
  <si>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</si>
  <si>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</si>
  <si>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</si>
  <si>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</si>
  <si>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</si>
  <si>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</si>
  <si>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</si>
  <si>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</si>
  <si>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</si>
  <si>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</si>
  <si>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</si>
  <si>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</si>
  <si>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</si>
  <si>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</si>
  <si>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</si>
  <si>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</si>
  <si>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</si>
  <si>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</si>
  <si>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</si>
  <si>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</si>
  <si>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</si>
  <si>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</si>
  <si>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</si>
  <si>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</si>
  <si>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</si>
  <si>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</si>
  <si>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</si>
  <si>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</si>
  <si>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</si>
  <si>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</si>
  <si>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</si>
  <si>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</si>
  <si>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</si>
  <si>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</si>
  <si>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</si>
  <si>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</si>
  <si>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</si>
  <si>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</si>
  <si>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</si>
  <si>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</si>
  <si>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</si>
  <si>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</si>
  <si>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</si>
  <si>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</si>
  <si>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</si>
  <si>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</si>
  <si>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</si>
  <si>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</si>
  <si>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</si>
  <si>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</si>
  <si>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</si>
  <si>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</si>
  <si>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</si>
  <si>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</si>
  <si>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</si>
  <si>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</si>
  <si>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</si>
  <si>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</si>
  <si>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</si>
  <si>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</si>
  <si>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</si>
  <si>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</si>
  <si>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</si>
  <si>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</si>
  <si>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</si>
  <si>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</si>
  <si>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</si>
  <si>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</si>
  <si>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</si>
  <si>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</si>
  <si>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</si>
  <si>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</si>
  <si>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</si>
  <si>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</si>
  <si>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</si>
  <si>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</si>
  <si>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</si>
  <si>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</si>
  <si>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</si>
  <si>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</si>
  <si>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</si>
  <si>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</si>
  <si>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</si>
  <si>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</si>
  <si>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</si>
  <si>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</si>
  <si>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</si>
  <si>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</si>
  <si>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</si>
  <si>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</si>
  <si>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</si>
  <si>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</si>
  <si>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</si>
  <si>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</si>
  <si>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</si>
  <si>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</si>
  <si>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</si>
  <si>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</si>
  <si>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</si>
  <si>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</si>
  <si>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</si>
  <si>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</si>
  <si>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</si>
  <si>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</si>
  <si>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</si>
  <si>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</si>
  <si>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</si>
  <si>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</si>
  <si>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</si>
  <si>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</si>
  <si>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</si>
  <si>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</si>
  <si>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</si>
  <si>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</si>
  <si>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</si>
  <si>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</si>
  <si>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</si>
  <si>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</si>
  <si>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</si>
  <si>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</si>
  <si>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</si>
  <si>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</si>
  <si>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</si>
  <si>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</si>
  <si>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</si>
  <si>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</si>
  <si>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</si>
  <si>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</si>
  <si>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</si>
  <si>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</si>
  <si>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</si>
  <si>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</si>
  <si>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</si>
  <si>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</si>
  <si>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</si>
  <si>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</si>
  <si>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</si>
  <si>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</si>
  <si>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</si>
  <si>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</si>
  <si>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</si>
  <si>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</si>
  <si>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</si>
  <si>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</si>
  <si>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</si>
  <si>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</si>
  <si>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</si>
  <si>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</si>
  <si>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</si>
  <si>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</si>
  <si>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</si>
  <si>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</si>
  <si>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</si>
  <si>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</si>
  <si>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</si>
  <si>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</si>
  <si>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</si>
  <si>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</si>
  <si>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</si>
  <si>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</si>
  <si>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</si>
  <si>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</si>
  <si>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</si>
  <si>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</si>
  <si>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</si>
  <si>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</si>
  <si>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</si>
  <si>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</si>
  <si>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</si>
  <si>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</si>
  <si>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</si>
  <si>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</si>
  <si>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</si>
  <si>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</si>
  <si>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</si>
  <si>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</si>
  <si>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</si>
  <si>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</si>
  <si>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</si>
  <si>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</si>
  <si>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</si>
  <si>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</si>
  <si>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</si>
  <si>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</si>
  <si>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</si>
  <si>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</si>
  <si>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</si>
  <si>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</si>
  <si>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</si>
  <si>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</si>
  <si>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</si>
  <si>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</si>
  <si>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</si>
  <si>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</si>
  <si>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</si>
  <si>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</si>
  <si>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</si>
  <si>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</si>
  <si>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</si>
  <si>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</si>
  <si>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</si>
  <si>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</si>
  <si>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</si>
  <si>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</si>
  <si>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</si>
  <si>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</si>
  <si>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</si>
  <si>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</si>
  <si>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</si>
  <si>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</si>
  <si>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</si>
  <si>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</si>
  <si>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</si>
  <si>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</si>
  <si>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</si>
  <si>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</si>
  <si>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</si>
  <si>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</si>
  <si>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</si>
  <si>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</si>
  <si>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</si>
  <si>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</si>
  <si>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</si>
  <si>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</si>
  <si>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</si>
  <si>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</si>
  <si>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</si>
  <si>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</si>
  <si>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</si>
  <si>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</si>
  <si>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</si>
  <si>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</si>
  <si>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</si>
  <si>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</si>
  <si>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</si>
  <si>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</si>
  <si>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</si>
  <si>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</si>
  <si>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</si>
  <si>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</si>
  <si>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</si>
  <si>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</si>
  <si>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</si>
  <si>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</si>
  <si>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</si>
  <si>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</si>
  <si>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</si>
  <si>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</si>
  <si>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</si>
  <si>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</si>
  <si>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</si>
  <si>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</si>
  <si>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</si>
  <si>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</si>
  <si>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</si>
  <si>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</si>
  <si>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</si>
  <si>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</si>
  <si>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</si>
  <si>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</si>
  <si>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</si>
  <si>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</si>
  <si>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</si>
  <si>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</si>
  <si>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</si>
  <si>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</si>
  <si>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</si>
  <si>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</si>
  <si>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</si>
  <si>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</si>
  <si>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</si>
  <si>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</si>
  <si>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</si>
  <si>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</si>
  <si>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</si>
  <si>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</si>
  <si>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</si>
  <si>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</si>
  <si>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</si>
  <si>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</si>
  <si>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</si>
  <si>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</si>
  <si>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</si>
  <si>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</si>
  <si>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</si>
  <si>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</si>
  <si>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</si>
  <si>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</si>
  <si>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</si>
  <si>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</si>
  <si>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</si>
  <si>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</si>
  <si>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</si>
  <si>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</si>
  <si>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</si>
  <si>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</si>
  <si>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</si>
  <si>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</si>
  <si>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</si>
  <si>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</si>
  <si>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</si>
  <si>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</si>
  <si>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</si>
  <si>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</si>
  <si>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</si>
  <si>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</si>
  <si>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</si>
  <si>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</si>
  <si>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</si>
  <si>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</si>
  <si>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</si>
  <si>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</si>
  <si>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</si>
  <si>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</si>
  <si>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</si>
  <si>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</si>
  <si>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</si>
  <si>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</si>
  <si>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</si>
  <si>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</si>
  <si>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</si>
  <si>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</si>
  <si>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</si>
  <si>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</si>
  <si>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</si>
  <si>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</si>
  <si>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</si>
  <si>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</si>
  <si>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</si>
  <si>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</si>
  <si>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</si>
  <si>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</si>
  <si>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</si>
  <si>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</si>
  <si>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</si>
  <si>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</si>
  <si>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</si>
  <si>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</si>
  <si>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</si>
  <si>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</si>
  <si>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</si>
  <si>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</si>
  <si>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</si>
  <si>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</si>
  <si>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</si>
  <si>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</si>
  <si>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</si>
  <si>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</si>
  <si>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</si>
  <si>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</si>
  <si>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</si>
  <si>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</si>
  <si>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</si>
  <si>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</si>
  <si>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</si>
  <si>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</si>
  <si>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</si>
  <si>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</si>
  <si>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</si>
  <si>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</si>
  <si>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</si>
  <si>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</si>
  <si>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</si>
  <si>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</si>
  <si>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</si>
  <si>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</si>
  <si>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</si>
  <si>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</si>
  <si>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</si>
  <si>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</si>
  <si>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</si>
  <si>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</si>
  <si>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</si>
  <si>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</si>
  <si>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</si>
  <si>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</si>
  <si>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</si>
  <si>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</si>
  <si>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</si>
  <si>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</si>
  <si>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</si>
  <si>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</si>
  <si>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</si>
  <si>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</si>
  <si>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</si>
  <si>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</si>
  <si>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</si>
  <si>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</si>
  <si>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</si>
  <si>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</si>
  <si>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</si>
  <si>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</si>
  <si>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</si>
  <si>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</si>
  <si>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</si>
  <si>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</si>
  <si>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</si>
  <si>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</si>
  <si>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</si>
  <si>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</si>
  <si>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</si>
  <si>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</si>
  <si>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</si>
  <si>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</si>
  <si>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</si>
  <si>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</si>
  <si>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</si>
  <si>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</si>
  <si>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</si>
  <si>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</si>
  <si>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</si>
  <si>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</si>
  <si>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</si>
  <si>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</si>
  <si>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</si>
  <si>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</si>
  <si>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</si>
  <si>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</si>
  <si>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</si>
  <si>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</si>
  <si>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</si>
  <si>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</si>
  <si>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</si>
  <si>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</si>
  <si>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</si>
  <si>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</si>
  <si>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</si>
  <si>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</si>
  <si>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</si>
  <si>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</si>
  <si>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</si>
  <si>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</si>
  <si>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</si>
  <si>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</si>
  <si>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</si>
  <si>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</si>
  <si>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</si>
  <si>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</si>
  <si>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</si>
  <si>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</si>
  <si>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</si>
  <si>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</si>
  <si>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</si>
  <si>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</si>
  <si>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</si>
  <si>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</si>
  <si>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</si>
  <si>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</si>
  <si>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</si>
  <si>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</si>
  <si>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</si>
  <si>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</si>
  <si>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</si>
  <si>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</si>
  <si>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</si>
  <si>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</si>
  <si>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</si>
  <si>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</si>
  <si>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</si>
  <si>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</si>
  <si>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</si>
  <si>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</si>
  <si>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</si>
  <si>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</si>
  <si>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</si>
  <si>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</si>
  <si>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</si>
  <si>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</si>
  <si>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</si>
  <si>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</si>
  <si>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</si>
  <si>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</si>
  <si>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</si>
  <si>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</si>
  <si>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</si>
  <si>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</si>
  <si>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</si>
  <si>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</si>
  <si>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</si>
  <si>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</si>
  <si>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</si>
  <si>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</si>
  <si>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</si>
  <si>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</si>
  <si>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</si>
  <si>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</si>
  <si>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</si>
  <si>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</si>
  <si>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</si>
  <si>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</si>
  <si>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</si>
  <si>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</si>
  <si>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</si>
  <si>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</si>
  <si>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</si>
  <si>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</si>
  <si>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</si>
  <si>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</si>
  <si>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</si>
  <si>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</si>
  <si>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</si>
  <si>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</si>
  <si>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</si>
  <si>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</si>
  <si>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</si>
  <si>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</si>
  <si>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</si>
  <si>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</si>
  <si>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</si>
  <si>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</si>
  <si>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</si>
  <si>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</si>
  <si>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</si>
  <si>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</si>
  <si>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</si>
  <si>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</si>
  <si>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</si>
  <si>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</si>
  <si>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</si>
  <si>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</si>
  <si>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</si>
  <si>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</si>
  <si>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</si>
  <si>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</si>
  <si>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</si>
  <si>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</si>
  <si>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</si>
  <si>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</si>
  <si>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</si>
  <si>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</si>
  <si>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</si>
  <si>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</si>
  <si>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</si>
  <si>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</si>
  <si>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</si>
  <si>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</si>
  <si>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</si>
  <si>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</si>
  <si>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</si>
  <si>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</si>
  <si>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</si>
  <si>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</si>
  <si>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</si>
  <si>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</si>
  <si>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</si>
  <si>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</si>
  <si>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</si>
  <si>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</si>
  <si>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</si>
  <si>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</si>
  <si>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</si>
  <si>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</si>
  <si>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</si>
  <si>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</si>
  <si>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</si>
  <si>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</si>
  <si>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</si>
  <si>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</si>
  <si>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</si>
  <si>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</si>
  <si>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</si>
  <si>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</si>
  <si>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</si>
  <si>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</si>
  <si>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</si>
  <si>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</si>
  <si>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</si>
  <si>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</si>
  <si>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</si>
  <si>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</si>
  <si>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</si>
  <si>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</si>
  <si>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</si>
  <si>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</si>
  <si>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</si>
  <si>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</si>
  <si>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</si>
  <si>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</si>
  <si>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</si>
  <si>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</si>
  <si>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</si>
  <si>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</si>
  <si>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</si>
  <si>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</si>
  <si>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</si>
  <si>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</si>
  <si>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</si>
  <si>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</si>
  <si>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</si>
  <si>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</si>
  <si>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</si>
  <si>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</si>
  <si>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</si>
  <si>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</si>
  <si>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</si>
  <si>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</si>
  <si>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</si>
  <si>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</si>
  <si>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</si>
  <si>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</si>
  <si>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</si>
  <si>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</si>
  <si>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</si>
  <si>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</si>
  <si>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</si>
  <si>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</si>
  <si>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</si>
  <si>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</si>
  <si>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</si>
  <si>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</si>
  <si>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</si>
  <si>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</si>
  <si>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</si>
  <si>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</si>
  <si>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</si>
  <si>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</si>
  <si>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</si>
  <si>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</si>
  <si>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</si>
  <si>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</si>
  <si>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</si>
  <si>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</si>
  <si>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</si>
  <si>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</si>
  <si>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</si>
  <si>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</si>
  <si>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</si>
  <si>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</si>
  <si>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</si>
  <si>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</si>
  <si>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</si>
  <si>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</si>
  <si>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</si>
  <si>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</si>
  <si>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</si>
  <si>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</si>
  <si>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</si>
  <si>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</si>
  <si>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</si>
  <si>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</si>
  <si>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</si>
  <si>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</si>
  <si>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</si>
  <si>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</si>
  <si>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</si>
  <si>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</si>
  <si>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</si>
  <si>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</si>
  <si>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</si>
  <si>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</si>
  <si>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</si>
  <si>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</si>
  <si>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</si>
  <si>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</si>
  <si>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</si>
  <si>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</si>
  <si>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</si>
  <si>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</si>
  <si>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</si>
  <si>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</si>
  <si>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</si>
  <si>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</si>
  <si>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</si>
  <si>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</si>
  <si>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</si>
  <si>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</si>
  <si>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</si>
  <si>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</si>
  <si>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</si>
  <si>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</si>
  <si>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</si>
  <si>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</si>
  <si>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</si>
  <si>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</si>
  <si>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</si>
  <si>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</si>
  <si>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</si>
  <si>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</si>
  <si>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</si>
  <si>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</si>
  <si>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</si>
  <si>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</si>
  <si>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</si>
  <si>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</si>
  <si>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</si>
  <si>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</si>
  <si>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</si>
  <si>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</si>
  <si>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</si>
  <si>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</si>
  <si>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</si>
  <si>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</si>
  <si>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</si>
  <si>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</si>
  <si>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</si>
  <si>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</si>
  <si>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</si>
  <si>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</si>
  <si>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</si>
  <si>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</si>
  <si>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</si>
  <si>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</si>
  <si>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</si>
  <si>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</si>
  <si>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</si>
  <si>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</si>
  <si>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</si>
  <si>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</si>
  <si>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</si>
  <si>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</si>
  <si>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</si>
  <si>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</si>
  <si>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</si>
  <si>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</si>
  <si>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</si>
  <si>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</si>
  <si>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</si>
  <si>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</si>
  <si>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</si>
  <si>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</si>
  <si>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</si>
  <si>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</si>
  <si>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</si>
  <si>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</si>
  <si>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</si>
  <si>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</si>
  <si>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</si>
  <si>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</si>
  <si>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</si>
  <si>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</si>
  <si>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</si>
  <si>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</si>
  <si>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</si>
  <si>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</si>
  <si>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</si>
  <si>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</si>
  <si>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</si>
  <si>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</si>
  <si>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</si>
  <si>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</si>
  <si>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</si>
  <si>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</si>
  <si>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</si>
  <si>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</si>
  <si>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</si>
  <si>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</si>
  <si>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</si>
  <si>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</si>
  <si>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</si>
  <si>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</si>
  <si>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</si>
  <si>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</si>
  <si>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</si>
  <si>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</si>
  <si>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</si>
  <si>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</si>
  <si>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</si>
  <si>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</si>
  <si>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</si>
  <si>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</si>
  <si>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</si>
  <si>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</si>
  <si>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</si>
  <si>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</si>
  <si>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</si>
  <si>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</si>
  <si>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</si>
  <si>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</si>
  <si>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</si>
  <si>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</si>
  <si>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</si>
  <si>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</si>
  <si>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</si>
  <si>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</si>
  <si>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</si>
  <si>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</si>
  <si>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</si>
  <si>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</si>
  <si>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</si>
  <si>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</si>
  <si>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</si>
  <si>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</si>
  <si>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</si>
  <si>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</si>
  <si>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</si>
  <si>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</si>
  <si>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</si>
  <si>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</si>
  <si>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</si>
  <si>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</si>
  <si>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</si>
  <si>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</si>
  <si>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</si>
  <si>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</si>
  <si>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</si>
  <si>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</si>
  <si>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</si>
  <si>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</si>
  <si>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</si>
  <si>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</si>
  <si>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</si>
  <si>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</si>
  <si>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</si>
  <si>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</si>
  <si>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</si>
  <si>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</si>
  <si>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</si>
  <si>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</si>
  <si>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</si>
  <si>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</si>
  <si>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</si>
  <si>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</si>
  <si>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</si>
  <si>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</si>
  <si>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</si>
  <si>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</si>
  <si>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</si>
  <si>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</si>
  <si>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</si>
  <si>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</si>
  <si>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</si>
  <si>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</si>
  <si>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</si>
  <si>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</si>
  <si>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</si>
  <si>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</si>
  <si>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</si>
  <si>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</si>
  <si>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</si>
  <si>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</si>
  <si>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</si>
  <si>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</si>
  <si>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</si>
  <si>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</si>
  <si>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</si>
  <si>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</si>
  <si>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</si>
  <si>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</si>
  <si>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</si>
  <si>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</si>
  <si>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</si>
  <si>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</si>
  <si>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</si>
  <si>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</si>
  <si>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</si>
  <si>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</si>
  <si>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</si>
  <si>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</si>
  <si>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</si>
  <si>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</si>
  <si>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</si>
  <si>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</si>
  <si>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</si>
  <si>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</si>
  <si>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</si>
  <si>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</si>
  <si>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</si>
  <si>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</si>
  <si>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</si>
  <si>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</si>
  <si>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</si>
  <si>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</si>
  <si>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</si>
  <si>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</si>
  <si>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</si>
  <si>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</si>
  <si>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</si>
  <si>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</si>
  <si>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</si>
  <si>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</si>
  <si>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</si>
  <si>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</si>
  <si>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</si>
  <si>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</si>
  <si>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</si>
  <si>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</si>
  <si>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</si>
  <si>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</si>
  <si>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</si>
  <si>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</si>
  <si>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</si>
  <si>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</si>
  <si>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</si>
  <si>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</si>
  <si>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</si>
  <si>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</si>
  <si>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</si>
  <si>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</si>
  <si>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</si>
  <si>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</si>
  <si>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</si>
  <si>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</si>
  <si>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</si>
  <si>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</si>
  <si>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</si>
  <si>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</si>
  <si>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</si>
  <si>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</si>
  <si>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</si>
  <si>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</si>
  <si>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</si>
  <si>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</si>
  <si>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</si>
  <si>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</si>
  <si>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</si>
  <si>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</si>
  <si>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</si>
  <si>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</si>
  <si>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</si>
  <si>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</si>
  <si>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</si>
  <si>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</si>
  <si>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</si>
  <si>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</si>
  <si>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</si>
  <si>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</si>
  <si>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</si>
  <si>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</si>
  <si>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</si>
  <si>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</si>
  <si>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</si>
  <si>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</si>
  <si>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</si>
  <si>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</si>
  <si>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</si>
  <si>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</si>
  <si>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</si>
  <si>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</si>
  <si>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</si>
  <si>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</si>
  <si>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</si>
  <si>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</si>
  <si>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</si>
  <si>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</si>
  <si>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</si>
  <si>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</si>
  <si>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</si>
  <si>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</si>
  <si>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</si>
  <si>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</si>
  <si>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</si>
  <si>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</si>
  <si>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</si>
  <si>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</si>
  <si>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</si>
  <si>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</si>
  <si>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</si>
  <si>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</si>
  <si>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</si>
  <si>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</si>
  <si>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</si>
  <si>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</si>
  <si>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</si>
  <si>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</si>
  <si>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</si>
  <si>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</si>
  <si>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</si>
  <si>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</si>
  <si>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</si>
  <si>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</si>
  <si>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</si>
  <si>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</si>
  <si>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</si>
  <si>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</si>
  <si>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</si>
  <si>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</si>
  <si>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</si>
  <si>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</si>
  <si>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</si>
  <si>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</si>
  <si>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</si>
  <si>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</si>
  <si>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</si>
  <si>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</si>
  <si>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</si>
  <si>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</si>
  <si>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</si>
  <si>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</si>
  <si>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</si>
  <si>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</si>
  <si>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</si>
  <si>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</si>
  <si>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</si>
  <si>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</si>
  <si>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</si>
  <si>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</si>
  <si>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</si>
  <si>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</si>
  <si>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</si>
  <si>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</si>
  <si>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</si>
  <si>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</si>
  <si>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</si>
  <si>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</si>
  <si>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</si>
  <si>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</si>
  <si>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</si>
  <si>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</si>
  <si>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</si>
  <si>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</si>
  <si>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</si>
  <si>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</si>
  <si>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</si>
  <si>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</si>
  <si>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</si>
  <si>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</si>
  <si>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</si>
  <si>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</si>
  <si>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</si>
  <si>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</si>
  <si>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</si>
  <si>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</si>
  <si>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</si>
  <si>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</si>
  <si>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</si>
  <si>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</si>
  <si>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</si>
  <si>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</si>
  <si>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</si>
  <si>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</si>
  <si>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</si>
  <si>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</si>
  <si>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</si>
  <si>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</si>
  <si>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</si>
  <si>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</si>
  <si>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</si>
  <si>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</si>
  <si>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</si>
  <si>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</si>
  <si>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</si>
  <si>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</si>
  <si>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</si>
  <si>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</si>
  <si>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</si>
  <si>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</si>
  <si>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</si>
  <si>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</si>
  <si>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</si>
  <si>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</si>
  <si>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</si>
  <si>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</si>
  <si>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</si>
  <si>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</si>
  <si>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</si>
  <si>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</si>
  <si>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</si>
  <si>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</si>
  <si>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</si>
  <si>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</si>
  <si>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</si>
  <si>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</si>
  <si>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</si>
  <si>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</si>
  <si>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</si>
  <si>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</si>
  <si>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</si>
  <si>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</si>
  <si>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</si>
  <si>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</si>
  <si>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</si>
  <si>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</si>
  <si>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</si>
  <si>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</si>
  <si>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</si>
  <si>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</si>
  <si>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</si>
  <si>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</si>
  <si>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</si>
  <si>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</si>
  <si>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</si>
  <si>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</si>
  <si>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</si>
  <si>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</si>
  <si>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</si>
  <si>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</si>
  <si>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</si>
  <si>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</si>
  <si>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</si>
  <si>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</si>
  <si>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</si>
  <si>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</si>
  <si>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</si>
  <si>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</si>
  <si>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</si>
  <si>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</si>
  <si>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</si>
  <si>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</si>
  <si>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</si>
  <si>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</si>
  <si>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</si>
  <si>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</si>
  <si>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</si>
  <si>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</si>
  <si>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</si>
  <si>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</si>
  <si>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</si>
  <si>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</si>
  <si>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</si>
  <si>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</si>
  <si>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</si>
  <si>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</si>
  <si>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</si>
  <si>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</si>
  <si>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</si>
  <si>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</si>
  <si>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</si>
  <si>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</si>
  <si>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</si>
  <si>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</si>
  <si>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</si>
  <si>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</si>
  <si>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</si>
  <si>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</si>
  <si>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</si>
  <si>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</si>
  <si>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</si>
  <si>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</si>
  <si>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</si>
  <si>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</si>
  <si>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</si>
  <si>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</si>
  <si>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</si>
  <si>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</si>
  <si>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</si>
  <si>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</si>
  <si>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</si>
  <si>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</si>
  <si>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</si>
  <si>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</si>
  <si>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</si>
  <si>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</si>
  <si>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</si>
  <si>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</si>
  <si>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</si>
  <si>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</si>
  <si>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</si>
  <si>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</si>
  <si>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</si>
  <si>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</si>
  <si>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</si>
  <si>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</si>
  <si>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</si>
  <si>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</si>
  <si>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</si>
  <si>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</si>
  <si>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</si>
  <si>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</si>
  <si>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</si>
  <si>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</si>
  <si>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</si>
  <si>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</si>
  <si>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</si>
  <si>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</si>
  <si>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</si>
  <si>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</si>
  <si>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</si>
  <si>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</si>
  <si>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</si>
  <si>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</si>
  <si>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</si>
  <si>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</si>
  <si>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</si>
  <si>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</si>
  <si>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</si>
  <si>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</si>
  <si>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</si>
  <si>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</si>
  <si>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</si>
  <si>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</si>
  <si>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</si>
  <si>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</si>
  <si>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</si>
  <si>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</si>
  <si>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</si>
  <si>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</si>
  <si>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</si>
  <si>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</si>
  <si>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</si>
  <si>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</si>
  <si>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</si>
  <si>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</si>
  <si>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</si>
  <si>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</si>
  <si>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</si>
  <si>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</si>
  <si>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</si>
  <si>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</si>
  <si>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</si>
  <si>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</si>
  <si>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</si>
  <si>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</si>
  <si>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</si>
  <si>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</si>
  <si>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</si>
  <si>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</si>
  <si>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</si>
  <si>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</si>
  <si>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</si>
  <si>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</si>
  <si>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</si>
  <si>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</si>
  <si>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</si>
  <si>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</si>
  <si>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</si>
  <si>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</si>
  <si>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</si>
  <si>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</si>
  <si>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</si>
  <si>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</si>
  <si>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</si>
  <si>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</si>
  <si>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</si>
  <si>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</si>
  <si>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</si>
  <si>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</si>
  <si>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</si>
  <si>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</si>
  <si>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</si>
  <si>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</si>
  <si>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</si>
  <si>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</si>
  <si>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</si>
  <si>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</si>
  <si>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</si>
  <si>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</si>
  <si>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</si>
  <si>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</si>
  <si>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</si>
  <si>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</si>
  <si>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</si>
  <si>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</si>
  <si>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</si>
  <si>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</si>
  <si>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</si>
  <si>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</si>
  <si>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</si>
  <si>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</si>
  <si>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</si>
  <si>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</si>
  <si>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</si>
  <si>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</si>
  <si>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</si>
  <si>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</si>
  <si>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</si>
  <si>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</si>
  <si>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</si>
  <si>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</si>
  <si>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</si>
  <si>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</si>
  <si>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</si>
  <si>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</si>
  <si>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</si>
  <si>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</si>
  <si>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</si>
  <si>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</si>
  <si>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</si>
  <si>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</si>
  <si>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</si>
  <si>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</si>
  <si>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</si>
  <si>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</si>
  <si>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</si>
  <si>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</si>
  <si>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</si>
  <si>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</si>
  <si>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</si>
  <si>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</si>
  <si>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</si>
  <si>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</si>
  <si>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</si>
  <si>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</si>
  <si>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</si>
  <si>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</si>
  <si>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</si>
  <si>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</si>
  <si>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</si>
  <si>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</si>
  <si>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</si>
  <si>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</si>
  <si>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</si>
  <si>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</si>
  <si>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</si>
  <si>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</si>
  <si>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</si>
  <si>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</si>
  <si>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</si>
  <si>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</si>
  <si>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</si>
  <si>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</si>
  <si>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</si>
  <si>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</si>
  <si>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</si>
  <si>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</si>
  <si>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</si>
  <si>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</si>
  <si>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</si>
  <si>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</si>
  <si>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</si>
  <si>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</si>
  <si>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</si>
  <si>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</si>
  <si>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</si>
  <si>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</si>
  <si>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</si>
  <si>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</si>
  <si>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</si>
  <si>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</si>
  <si>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</si>
  <si>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</si>
  <si>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</si>
  <si>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</si>
  <si>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</si>
  <si>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</si>
  <si>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</si>
  <si>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</si>
  <si>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</si>
  <si>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</si>
  <si>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</si>
  <si>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</si>
  <si>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</si>
  <si>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</si>
  <si>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</si>
  <si>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</si>
  <si>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</si>
  <si>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</si>
  <si>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</si>
  <si>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</si>
  <si>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</si>
  <si>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</si>
  <si>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</si>
  <si>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</si>
  <si>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</si>
  <si>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</si>
  <si>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</si>
  <si>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</si>
  <si>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</si>
  <si>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</si>
  <si>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</si>
  <si>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</si>
  <si>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</si>
  <si>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</si>
  <si>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</si>
  <si>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</si>
  <si>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</si>
  <si>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</si>
  <si>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</si>
  <si>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</si>
  <si>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</si>
  <si>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</si>
  <si>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</si>
  <si>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</si>
  <si>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</si>
  <si>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</si>
  <si>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</si>
  <si>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</si>
  <si>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</si>
  <si>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</si>
  <si>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</si>
  <si>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</si>
  <si>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</si>
  <si>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</si>
  <si>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</si>
  <si>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</si>
  <si>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</si>
  <si>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</si>
  <si>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</si>
  <si>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</si>
  <si>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</si>
  <si>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</si>
  <si>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</si>
  <si>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</si>
  <si>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</si>
  <si>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</si>
  <si>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</si>
  <si>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</si>
  <si>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</si>
  <si>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</si>
  <si>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</si>
  <si>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</si>
  <si>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</si>
  <si>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</si>
  <si>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</si>
  <si>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</si>
  <si>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</si>
  <si>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</si>
  <si>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</si>
  <si>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</si>
  <si>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</si>
  <si>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</si>
  <si>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</si>
  <si>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</si>
  <si>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</si>
  <si>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</si>
  <si>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</si>
  <si>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</si>
  <si>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</si>
  <si>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</si>
  <si>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</si>
  <si>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</si>
  <si>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</si>
  <si>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</si>
  <si>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</si>
  <si>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</si>
  <si>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</si>
  <si>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</si>
  <si>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</si>
  <si>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</si>
  <si>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</si>
  <si>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</si>
  <si>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</si>
  <si>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</si>
  <si>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</si>
  <si>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</si>
  <si>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</si>
  <si>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</si>
  <si>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</si>
  <si>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</si>
  <si>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</si>
  <si>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</si>
  <si>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</si>
  <si>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</si>
  <si>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</si>
  <si>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</si>
  <si>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</si>
  <si>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</si>
  <si>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</si>
  <si>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</si>
  <si>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</si>
  <si>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</si>
  <si>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</si>
  <si>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</si>
  <si>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</si>
  <si>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</si>
  <si>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</si>
  <si>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</si>
  <si>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</si>
  <si>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</si>
  <si>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</si>
  <si>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</si>
  <si>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</si>
  <si>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</si>
  <si>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</si>
  <si>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</si>
  <si>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</si>
  <si>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</si>
  <si>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</si>
  <si>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</si>
  <si>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</si>
  <si>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</si>
  <si>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</si>
  <si>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</si>
  <si>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</si>
  <si>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</si>
  <si>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</si>
  <si>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</si>
  <si>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</si>
  <si>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</si>
  <si>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</si>
  <si>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</si>
  <si>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</si>
  <si>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</si>
  <si>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</si>
  <si>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</si>
  <si>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</si>
  <si>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</si>
  <si>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</si>
  <si>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</si>
  <si>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</si>
  <si>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</si>
  <si>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</si>
  <si>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</si>
  <si>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</si>
  <si>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</si>
  <si>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</si>
  <si>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</si>
  <si>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</si>
  <si>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</si>
  <si>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</si>
  <si>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</si>
  <si>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</si>
  <si>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</si>
  <si>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</si>
  <si>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</si>
  <si>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</si>
  <si>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</si>
  <si>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</si>
  <si>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</si>
  <si>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</si>
  <si>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</si>
  <si>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</si>
  <si>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</si>
  <si>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</si>
  <si>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</si>
  <si>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</si>
  <si>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</si>
  <si>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</si>
  <si>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</si>
  <si>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</si>
  <si>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</si>
  <si>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</si>
  <si>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</si>
  <si>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</si>
  <si>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</si>
  <si>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</si>
  <si>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</si>
  <si>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</si>
  <si>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</si>
  <si>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</si>
  <si>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</si>
  <si>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</si>
  <si>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</si>
  <si>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</si>
  <si>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</si>
  <si>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</si>
  <si>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</si>
  <si>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</si>
  <si>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</si>
  <si>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</si>
  <si>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</si>
  <si>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</si>
  <si>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</si>
  <si>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</si>
  <si>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</si>
  <si>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</si>
  <si>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</si>
  <si>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</si>
  <si>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</si>
  <si>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</si>
  <si>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</si>
  <si>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</si>
  <si>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</si>
  <si>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</si>
  <si>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</si>
  <si>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</si>
  <si>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</si>
  <si>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</si>
  <si>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</si>
  <si>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</si>
  <si>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</si>
  <si>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</si>
  <si>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</si>
  <si>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</si>
  <si>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</si>
  <si>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</si>
  <si>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</si>
  <si>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</si>
  <si>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</si>
  <si>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</si>
  <si>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</si>
  <si>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</si>
  <si>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</si>
  <si>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</si>
  <si>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</si>
  <si>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</si>
  <si>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</si>
  <si>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</si>
  <si>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</si>
  <si>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</si>
  <si>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</si>
  <si>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</si>
  <si>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</si>
  <si>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</si>
  <si>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</si>
  <si>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</si>
  <si>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</si>
  <si>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</si>
  <si>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</si>
  <si>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</si>
  <si>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</si>
  <si>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</si>
  <si>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</si>
  <si>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</si>
  <si>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</si>
  <si>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</si>
  <si>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</si>
  <si>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</si>
  <si>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</si>
  <si>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</si>
  <si>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</si>
  <si>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</si>
  <si>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</si>
  <si>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</si>
  <si>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</si>
  <si>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</si>
  <si>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</si>
  <si>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</si>
  <si>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</si>
  <si>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</si>
  <si>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</si>
  <si>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</si>
  <si>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</si>
  <si>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</si>
  <si>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</si>
  <si>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</si>
  <si>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</si>
  <si>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</si>
  <si>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</si>
  <si>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</si>
  <si>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</si>
  <si>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</si>
  <si>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</si>
  <si>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</si>
  <si>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</si>
  <si>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</si>
  <si>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</si>
  <si>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</si>
  <si>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</si>
  <si>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</si>
  <si>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</si>
  <si>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</si>
  <si>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</si>
  <si>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</si>
  <si>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</si>
  <si>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</si>
  <si>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</si>
  <si>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</si>
  <si>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</si>
  <si>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</si>
  <si>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</si>
  <si>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</si>
  <si>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</si>
  <si>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</si>
  <si>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</si>
  <si>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</si>
  <si>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</si>
  <si>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</si>
  <si>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</si>
  <si>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</si>
  <si>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</si>
  <si>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</si>
  <si>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</si>
  <si>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</si>
  <si>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</si>
  <si>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</si>
  <si>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</si>
  <si>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</si>
  <si>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</si>
  <si>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</si>
  <si>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</si>
  <si>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</si>
  <si>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</si>
  <si>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</si>
  <si>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</si>
  <si>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</si>
  <si>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</si>
  <si>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</si>
  <si>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</si>
  <si>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</si>
  <si>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</si>
  <si>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</si>
  <si>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</si>
  <si>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</si>
  <si>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</si>
  <si>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</si>
  <si>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</si>
  <si>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</si>
  <si>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</si>
  <si>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</si>
  <si>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</si>
  <si>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</si>
  <si>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</si>
  <si>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</si>
  <si>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</si>
  <si>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</si>
  <si>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</si>
  <si>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</si>
  <si>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</si>
  <si>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</si>
  <si>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</si>
  <si>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</si>
  <si>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</si>
  <si>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</si>
  <si>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</si>
  <si>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</si>
  <si>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</si>
  <si>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</si>
  <si>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</si>
  <si>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</si>
  <si>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</si>
  <si>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</si>
  <si>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</si>
  <si>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</si>
  <si>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</si>
  <si>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</si>
  <si>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</si>
  <si>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</si>
  <si>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</si>
  <si>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</si>
  <si>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</si>
  <si>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</si>
  <si>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</si>
  <si>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</si>
  <si>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</si>
  <si>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</si>
  <si>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</si>
  <si>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</si>
  <si>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</si>
  <si>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</si>
  <si>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</si>
  <si>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</si>
  <si>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</si>
  <si>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</si>
  <si>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</si>
  <si>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</si>
  <si>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</si>
  <si>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</si>
  <si>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</si>
  <si>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</si>
  <si>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</si>
  <si>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</si>
  <si>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</si>
  <si>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</si>
  <si>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</si>
  <si>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</si>
  <si>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</si>
  <si>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</si>
  <si>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</si>
  <si>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</si>
  <si>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</si>
  <si>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</si>
  <si>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</si>
  <si>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</si>
  <si>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</si>
  <si>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</si>
  <si>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</si>
  <si>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</si>
  <si>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</si>
  <si>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</si>
  <si>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</si>
  <si>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</si>
  <si>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</si>
  <si>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</si>
  <si>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</si>
  <si>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</si>
  <si>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</si>
  <si>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</si>
  <si>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</si>
  <si>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</si>
  <si>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</si>
  <si>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</si>
  <si>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</si>
  <si>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</si>
  <si>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</si>
  <si>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</si>
  <si>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</si>
  <si>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</si>
  <si>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</si>
  <si>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</si>
  <si>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</si>
  <si>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</si>
  <si>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</si>
  <si>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</si>
  <si>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</si>
  <si>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</si>
  <si>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</si>
  <si>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</si>
  <si>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</si>
  <si>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</si>
  <si>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</si>
  <si>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</si>
  <si>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</si>
  <si>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</si>
  <si>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</si>
  <si>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</si>
  <si>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</si>
  <si>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</si>
  <si>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</si>
  <si>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</si>
  <si>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</si>
  <si>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</si>
  <si>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</si>
  <si>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</si>
  <si>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</si>
  <si>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</si>
  <si>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</si>
  <si>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</si>
  <si>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</si>
  <si>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</si>
  <si>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</si>
  <si>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</si>
  <si>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</si>
  <si>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</si>
  <si>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</si>
  <si>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</si>
  <si>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</si>
  <si>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</si>
  <si>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</si>
  <si>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</si>
  <si>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</si>
  <si>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</si>
  <si>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</si>
  <si>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</si>
  <si>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</si>
  <si>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</si>
  <si>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</si>
  <si>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</si>
  <si>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</si>
  <si>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</si>
  <si>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</si>
  <si>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</si>
  <si>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</si>
  <si>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</si>
  <si>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</si>
  <si>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</si>
  <si>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</si>
  <si>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</si>
  <si>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</si>
  <si>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</si>
  <si>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</si>
  <si>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</si>
  <si>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</si>
  <si>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</si>
  <si>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</si>
  <si>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</si>
  <si>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</si>
  <si>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</si>
  <si>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</si>
  <si>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</si>
  <si>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</si>
  <si>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</si>
  <si>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</si>
  <si>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</si>
  <si>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</si>
  <si>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</si>
  <si>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</si>
  <si>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</si>
  <si>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</si>
  <si>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</si>
  <si>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</si>
  <si>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</si>
  <si>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</si>
  <si>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</si>
  <si>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</si>
  <si>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</si>
  <si>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</si>
  <si>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</si>
  <si>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</si>
  <si>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</si>
  <si>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</si>
  <si>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</si>
  <si>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</si>
  <si>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</si>
  <si>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</si>
  <si>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</si>
  <si>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</si>
  <si>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</si>
  <si>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</si>
  <si>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</si>
  <si>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</si>
  <si>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</si>
  <si>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</si>
  <si>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</si>
  <si>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</si>
  <si>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</si>
  <si>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</si>
  <si>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</si>
  <si>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</si>
  <si>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</si>
  <si>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</si>
  <si>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</si>
  <si>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</si>
  <si>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</si>
  <si>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</si>
  <si>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</si>
  <si>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</si>
  <si>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</si>
  <si>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</si>
  <si>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</si>
  <si>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</si>
  <si>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</si>
  <si>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</si>
  <si>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</si>
  <si>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</si>
  <si>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</si>
  <si>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</si>
  <si>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</si>
  <si>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</si>
  <si>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</si>
  <si>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</si>
  <si>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</si>
  <si>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</si>
  <si>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</si>
  <si>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</si>
  <si>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</si>
  <si>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</si>
  <si>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</si>
  <si>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</si>
  <si>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</si>
  <si>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</si>
  <si>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</si>
  <si>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</si>
  <si>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</si>
  <si>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</si>
  <si>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</si>
  <si>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</si>
  <si>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</si>
  <si>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</si>
  <si>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</si>
  <si>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</si>
  <si>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</si>
  <si>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</si>
  <si>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</si>
  <si>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</si>
  <si>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</si>
  <si>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</si>
  <si>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</si>
  <si>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</si>
  <si>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</si>
  <si>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</si>
  <si>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</si>
  <si>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</si>
  <si>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</si>
  <si>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</si>
  <si>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</si>
  <si>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</si>
  <si>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</si>
  <si>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</si>
  <si>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</si>
  <si>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</si>
  <si>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</si>
  <si>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</si>
  <si>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</si>
  <si>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</si>
  <si>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</si>
  <si>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</si>
  <si>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</si>
  <si>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</si>
  <si>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</si>
  <si>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</si>
  <si>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</si>
  <si>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</si>
  <si>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</si>
  <si>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</si>
  <si>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</si>
  <si>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</si>
  <si>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</si>
  <si>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</si>
  <si>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</si>
  <si>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</si>
  <si>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</si>
  <si>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</si>
  <si>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</si>
  <si>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</si>
  <si>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</si>
  <si>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</si>
  <si>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</si>
  <si>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</si>
  <si>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</si>
  <si>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</si>
  <si>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</si>
  <si>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</si>
  <si>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</si>
  <si>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</si>
  <si>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</si>
  <si>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</si>
  <si>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</si>
  <si>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</si>
  <si>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</si>
  <si>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</si>
  <si>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</si>
  <si>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</si>
  <si>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</si>
  <si>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</si>
  <si>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</si>
  <si>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</si>
  <si>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</si>
  <si>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</si>
  <si>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</si>
  <si>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</si>
  <si>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</si>
  <si>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</si>
  <si>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</si>
  <si>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</si>
  <si>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</si>
  <si>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</si>
  <si>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</si>
  <si>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</si>
  <si>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</si>
  <si>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</si>
  <si>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</si>
  <si>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</si>
  <si>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</si>
  <si>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</si>
  <si>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</si>
  <si>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</si>
  <si>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</si>
  <si>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</si>
  <si>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</si>
  <si>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</si>
  <si>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</si>
  <si>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</si>
  <si>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</si>
  <si>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</si>
  <si>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</si>
  <si>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</si>
  <si>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</si>
  <si>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</si>
  <si>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</si>
  <si>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</si>
  <si>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</si>
  <si>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</si>
  <si>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</si>
  <si>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</si>
  <si>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</si>
  <si>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</si>
  <si>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</si>
  <si>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</si>
  <si>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</si>
  <si>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</si>
  <si>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</si>
  <si>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</si>
  <si>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</si>
  <si>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</si>
  <si>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</si>
  <si>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</si>
  <si>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</si>
  <si>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</si>
  <si>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</si>
  <si>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</si>
  <si>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</si>
  <si>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</si>
  <si>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</si>
  <si>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</si>
  <si>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</si>
  <si>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</si>
  <si>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</si>
  <si>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</si>
  <si>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</si>
  <si>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</si>
  <si>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</si>
  <si>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</si>
  <si>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</si>
  <si>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</si>
  <si>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</si>
  <si>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</si>
  <si>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</si>
  <si>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</si>
  <si>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</si>
  <si>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</si>
  <si>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</si>
  <si>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</si>
  <si>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</si>
  <si>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</si>
  <si>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</si>
  <si>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</si>
  <si>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</si>
  <si>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</si>
  <si>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</si>
  <si>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</si>
  <si>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</si>
  <si>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</si>
  <si>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</si>
  <si>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</si>
  <si>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</si>
  <si>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</si>
  <si>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</si>
  <si>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</si>
  <si>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</si>
  <si>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</si>
  <si>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</si>
  <si>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</si>
  <si>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</si>
  <si>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</si>
  <si>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</si>
  <si>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</si>
  <si>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</si>
  <si>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</si>
  <si>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</si>
  <si>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</si>
  <si>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</si>
  <si>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</si>
  <si>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</si>
  <si>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</si>
  <si>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</si>
  <si>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</si>
  <si>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</si>
  <si>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</si>
  <si>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</si>
  <si>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</si>
  <si>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</si>
  <si>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</si>
  <si>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</si>
  <si>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</si>
  <si>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</si>
  <si>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</si>
  <si>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</si>
  <si>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</si>
  <si>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</si>
  <si>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</si>
  <si>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</si>
  <si>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</si>
  <si>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</si>
  <si>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</si>
  <si>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</si>
  <si>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</si>
  <si>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</si>
  <si>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</si>
  <si>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</si>
  <si>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</si>
  <si>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</si>
  <si>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</si>
  <si>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</si>
  <si>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</si>
  <si>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</si>
  <si>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</si>
  <si>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</si>
  <si>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</si>
  <si>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</si>
  <si>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</si>
  <si>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</si>
  <si>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</si>
  <si>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</si>
  <si>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</si>
  <si>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</si>
  <si>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</si>
  <si>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</si>
  <si>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</si>
  <si>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</si>
  <si>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</si>
  <si>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</si>
  <si>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</si>
  <si>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</si>
  <si>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</si>
  <si>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</si>
  <si>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</si>
  <si>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</si>
  <si>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</si>
  <si>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</si>
  <si>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</si>
  <si>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</si>
  <si>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</si>
  <si>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</si>
  <si>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</si>
  <si>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</si>
  <si>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</si>
  <si>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</si>
  <si>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</si>
  <si>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</si>
  <si>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</si>
  <si>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</si>
  <si>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</si>
  <si>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</si>
  <si>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</si>
  <si>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</si>
  <si>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</si>
  <si>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</si>
  <si>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</si>
  <si>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</si>
  <si>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</si>
  <si>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</si>
  <si>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</si>
  <si>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</si>
  <si>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</si>
  <si>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</si>
  <si>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</si>
  <si>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</si>
  <si>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</si>
  <si>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</si>
  <si>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</si>
  <si>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</si>
  <si>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</si>
  <si>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</si>
  <si>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</si>
  <si>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</si>
  <si>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</si>
  <si>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</si>
  <si>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</si>
  <si>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</si>
  <si>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</si>
  <si>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</si>
  <si>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</si>
  <si>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</si>
  <si>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</si>
  <si>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</si>
  <si>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</si>
  <si>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</si>
  <si>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</si>
  <si>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</si>
  <si>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</si>
  <si>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</si>
  <si>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</si>
  <si>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</si>
  <si>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</si>
  <si>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</si>
  <si>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</si>
  <si>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</si>
  <si>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</si>
  <si>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</si>
  <si>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</si>
  <si>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</si>
  <si>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</si>
  <si>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</si>
  <si>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</si>
  <si>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</si>
  <si>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</si>
  <si>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</si>
  <si>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</si>
  <si>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</si>
  <si>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</si>
  <si>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</si>
  <si>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</si>
  <si>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</si>
  <si>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</si>
  <si>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</si>
  <si>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</si>
  <si>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</si>
  <si>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</si>
  <si>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</si>
  <si>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</si>
  <si>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</si>
  <si>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</si>
  <si>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</si>
  <si>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</si>
  <si>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</si>
  <si>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</si>
  <si>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</si>
  <si>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</si>
  <si>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</si>
  <si>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</si>
  <si>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</si>
  <si>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</si>
  <si>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</si>
  <si>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</si>
  <si>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</si>
  <si>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</si>
  <si>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</si>
  <si>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</si>
  <si>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</si>
  <si>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</si>
  <si>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</si>
  <si>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</si>
  <si>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</si>
  <si>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</si>
  <si>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</si>
  <si>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</si>
  <si>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</si>
  <si>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</si>
  <si>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</si>
  <si>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</si>
  <si>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</si>
  <si>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</si>
  <si>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</si>
  <si>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</si>
  <si>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</si>
  <si>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</si>
  <si>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</si>
  <si>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</si>
  <si>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</si>
  <si>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</si>
  <si>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</si>
  <si>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</si>
  <si>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</si>
  <si>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</si>
  <si>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</si>
  <si>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</si>
  <si>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</si>
  <si>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</si>
  <si>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</si>
  <si>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</si>
  <si>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</si>
  <si>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</si>
  <si>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</si>
  <si>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</si>
  <si>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</si>
  <si>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</si>
  <si>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</si>
  <si>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</si>
  <si>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</si>
  <si>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</si>
  <si>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</si>
  <si>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</si>
  <si>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</si>
  <si>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</si>
  <si>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</si>
  <si>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</si>
  <si>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</si>
  <si>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</si>
  <si>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</si>
  <si>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</si>
  <si>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</si>
  <si>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</si>
  <si>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</si>
  <si>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</si>
  <si>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</si>
  <si>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</si>
  <si>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</si>
  <si>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</si>
  <si>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</si>
  <si>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</si>
  <si>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</si>
  <si>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</si>
  <si>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</si>
  <si>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</si>
  <si>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</si>
  <si>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</si>
  <si>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</si>
  <si>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</si>
  <si>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</si>
  <si>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</si>
  <si>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</si>
  <si>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</si>
  <si>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</si>
  <si>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</si>
  <si>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</si>
  <si>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</si>
  <si>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</si>
  <si>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</si>
  <si>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</si>
  <si>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</si>
  <si>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</si>
  <si>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</si>
  <si>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</si>
  <si>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</si>
  <si>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</si>
  <si>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</si>
  <si>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</si>
  <si>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</si>
  <si>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</si>
  <si>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</si>
  <si>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</si>
  <si>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</si>
  <si>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</si>
  <si>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</si>
  <si>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</si>
  <si>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</si>
  <si>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</si>
  <si>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</si>
  <si>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</si>
  <si>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</si>
  <si>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</si>
  <si>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</si>
  <si>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</si>
  <si>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</si>
  <si>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</si>
  <si>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</si>
  <si>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</si>
  <si>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</si>
  <si>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</si>
  <si>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</si>
  <si>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</si>
  <si>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</si>
  <si>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</si>
  <si>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</si>
  <si>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</si>
  <si>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</si>
  <si>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</si>
  <si>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</si>
  <si>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</si>
  <si>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</si>
  <si>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</si>
  <si>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</si>
  <si>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</si>
  <si>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</si>
  <si>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</si>
  <si>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</si>
  <si>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</si>
  <si>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</si>
  <si>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</si>
  <si>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</si>
  <si>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</si>
  <si>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</si>
  <si>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</si>
  <si>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</si>
  <si>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</si>
  <si>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</si>
  <si>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</si>
  <si>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</si>
  <si>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</si>
  <si>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</si>
  <si>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</si>
  <si>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</si>
  <si>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</si>
  <si>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</si>
  <si>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</si>
  <si>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</si>
  <si>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</si>
  <si>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</si>
  <si>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</si>
  <si>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</si>
  <si>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</si>
  <si>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</si>
  <si>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</si>
  <si>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</si>
  <si>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</si>
  <si>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</si>
  <si>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</si>
  <si>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</si>
  <si>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</si>
  <si>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</si>
  <si>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</si>
  <si>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</si>
  <si>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</si>
  <si>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</si>
  <si>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</si>
  <si>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</si>
  <si>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</si>
  <si>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</si>
  <si>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</si>
  <si>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</si>
  <si>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</si>
  <si>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</si>
  <si>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</si>
  <si>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</si>
  <si>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</si>
  <si>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</si>
  <si>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</si>
  <si>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</si>
  <si>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</si>
  <si>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</si>
  <si>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</si>
  <si>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</si>
  <si>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</si>
  <si>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</si>
  <si>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</si>
  <si>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</si>
  <si>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</si>
  <si>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</si>
  <si>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</si>
  <si>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</si>
  <si>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</si>
  <si>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</si>
  <si>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</si>
  <si>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</si>
  <si>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</si>
  <si>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</si>
  <si>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</si>
  <si>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</si>
  <si>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</si>
  <si>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</si>
  <si>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</si>
  <si>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</si>
  <si>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</si>
  <si>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</si>
  <si>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</si>
  <si>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</si>
  <si>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</si>
  <si>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</si>
  <si>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</si>
  <si>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</si>
  <si>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</si>
  <si>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</si>
  <si>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</si>
  <si>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</si>
  <si>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</si>
  <si>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</si>
  <si>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</si>
  <si>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</si>
  <si>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</si>
  <si>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</si>
  <si>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</si>
  <si>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</si>
  <si>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</si>
  <si>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</si>
  <si>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</si>
  <si>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</si>
  <si>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</si>
  <si>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</si>
  <si>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</si>
  <si>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</si>
  <si>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</si>
  <si>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</si>
  <si>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</si>
  <si>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</si>
  <si>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</si>
  <si>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</si>
  <si>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</si>
  <si>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</si>
  <si>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</si>
  <si>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</si>
  <si>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</si>
  <si>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</si>
  <si>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</si>
  <si>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</si>
  <si>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</si>
  <si>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</si>
  <si>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</si>
  <si>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</si>
  <si>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</si>
  <si>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</si>
  <si>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</si>
  <si>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</si>
  <si>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</si>
  <si>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</si>
  <si>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</si>
  <si>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</si>
  <si>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</si>
  <si>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</si>
  <si>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</si>
  <si>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</si>
  <si>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</si>
  <si>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</si>
  <si>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</si>
  <si>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</si>
  <si>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</si>
  <si>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</si>
  <si>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</si>
  <si>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</si>
  <si>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</si>
  <si>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</si>
  <si>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</si>
  <si>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</si>
  <si>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</si>
  <si>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</si>
  <si>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</si>
  <si>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</si>
  <si>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</si>
  <si>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</si>
  <si>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</si>
  <si>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</si>
  <si>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</si>
  <si>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</si>
  <si>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</si>
  <si>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</si>
  <si>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</si>
  <si>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</si>
  <si>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</si>
  <si>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</si>
  <si>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</si>
  <si>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</si>
  <si>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</si>
  <si>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</si>
  <si>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</si>
  <si>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</si>
  <si>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</si>
  <si>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</si>
  <si>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</si>
  <si>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</si>
  <si>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</si>
  <si>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</si>
  <si>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</si>
  <si>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</si>
  <si>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</si>
  <si>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</si>
  <si>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</si>
  <si>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</si>
  <si>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</si>
  <si>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</si>
  <si>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</si>
  <si>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</si>
  <si>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</si>
  <si>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</si>
  <si>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</si>
  <si>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</si>
  <si>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</si>
  <si>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</si>
  <si>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</si>
  <si>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</si>
  <si>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</si>
  <si>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</si>
  <si>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</si>
  <si>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</si>
  <si>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</si>
  <si>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</si>
  <si>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</si>
  <si>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</si>
  <si>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</si>
  <si>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</si>
  <si>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</si>
  <si>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</si>
  <si>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</si>
  <si>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</si>
  <si>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</si>
  <si>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</si>
  <si>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</si>
  <si>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</si>
  <si>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</si>
  <si>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</si>
  <si>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</si>
  <si>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</si>
  <si>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</si>
  <si>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</si>
  <si>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</si>
  <si>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</si>
  <si>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</si>
  <si>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</si>
  <si>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</si>
  <si>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</si>
  <si>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</si>
  <si>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</si>
  <si>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</si>
  <si>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</si>
  <si>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</si>
  <si>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</si>
  <si>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</si>
  <si>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</si>
  <si>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</si>
  <si>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</si>
  <si>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</si>
  <si>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</si>
  <si>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</si>
  <si>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</si>
  <si>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</si>
  <si>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</si>
  <si>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</si>
  <si>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</si>
  <si>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</si>
  <si>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</si>
  <si>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</si>
  <si>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</si>
  <si>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</si>
  <si>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</si>
  <si>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</si>
  <si>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</si>
  <si>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</si>
  <si>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</si>
  <si>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</si>
  <si>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</si>
  <si>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</si>
  <si>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</si>
  <si>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</si>
  <si>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</si>
  <si>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</si>
  <si>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</si>
  <si>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</si>
  <si>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</si>
  <si>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</si>
  <si>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</si>
  <si>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</si>
  <si>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</si>
  <si>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</si>
  <si>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</si>
  <si>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</si>
  <si>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</si>
  <si>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</si>
  <si>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</si>
  <si>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</si>
  <si>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</si>
  <si>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</si>
  <si>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</si>
  <si>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</si>
  <si>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</si>
  <si>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</si>
  <si>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</si>
  <si>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</si>
  <si>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</si>
  <si>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</si>
  <si>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</si>
  <si>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</si>
  <si>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</si>
  <si>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</si>
  <si>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</si>
  <si>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</si>
  <si>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</si>
  <si>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</si>
  <si>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</si>
  <si>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</si>
  <si>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</si>
  <si>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</si>
  <si>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</si>
  <si>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</si>
  <si>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</si>
  <si>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</si>
  <si>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</si>
  <si>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</si>
  <si>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</si>
  <si>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</si>
  <si>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</si>
  <si>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</si>
  <si>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</si>
  <si>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</si>
  <si>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</si>
  <si>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</si>
  <si>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</si>
  <si>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</si>
  <si>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</si>
  <si>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</si>
  <si>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</si>
  <si>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</si>
  <si>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</si>
  <si>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</si>
  <si>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</si>
  <si>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</si>
  <si>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</si>
  <si>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</si>
  <si>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</si>
  <si>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</si>
  <si>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</si>
  <si>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</si>
  <si>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</si>
  <si>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</si>
  <si>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</si>
  <si>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</si>
  <si>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</si>
  <si>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</si>
  <si>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</si>
  <si>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</si>
  <si>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</si>
  <si>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</si>
  <si>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</si>
  <si>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</si>
  <si>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</si>
  <si>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</si>
  <si>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</si>
  <si>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</si>
  <si>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</si>
  <si>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</si>
  <si>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</si>
  <si>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</si>
  <si>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</si>
  <si>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</si>
  <si>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</si>
  <si>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</si>
  <si>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</si>
  <si>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</si>
  <si>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</si>
  <si>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</si>
  <si>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</si>
  <si>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</si>
  <si>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</si>
  <si>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</si>
  <si>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</si>
  <si>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</si>
  <si>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</si>
  <si>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</si>
  <si>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</si>
  <si>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</si>
  <si>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</si>
  <si>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</si>
  <si>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</si>
  <si>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</si>
  <si>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</si>
  <si>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</si>
  <si>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</si>
  <si>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</si>
  <si>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</si>
  <si>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</si>
  <si>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</si>
  <si>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</si>
  <si>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</si>
  <si>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</si>
  <si>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</si>
  <si>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</si>
  <si>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</si>
  <si>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</si>
  <si>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</si>
  <si>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</si>
  <si>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</si>
  <si>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</si>
  <si>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</si>
  <si>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</si>
  <si>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</si>
  <si>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</si>
  <si>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</si>
  <si>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</si>
  <si>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</si>
  <si>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</si>
  <si>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</si>
  <si>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</si>
  <si>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</si>
  <si>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</si>
  <si>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</si>
  <si>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</si>
  <si>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</si>
  <si>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</si>
  <si>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</si>
  <si>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</si>
  <si>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</si>
  <si>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</si>
  <si>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</si>
  <si>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</si>
  <si>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</si>
  <si>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</si>
  <si>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</si>
  <si>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</si>
  <si>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</si>
  <si>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</si>
  <si>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</si>
  <si>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</si>
  <si>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</si>
  <si>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</si>
  <si>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</si>
  <si>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</si>
  <si>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</si>
  <si>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</si>
  <si>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</si>
  <si>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</si>
  <si>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</si>
  <si>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</si>
  <si>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</si>
  <si>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</si>
  <si>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</si>
  <si>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</si>
  <si>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</si>
  <si>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</si>
  <si>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</si>
  <si>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</si>
  <si>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</si>
  <si>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</si>
  <si>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</si>
  <si>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</si>
  <si>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</si>
  <si>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</si>
  <si>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</si>
  <si>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</si>
  <si>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</si>
  <si>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</si>
  <si>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</si>
  <si>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</si>
  <si>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</si>
  <si>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</si>
  <si>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</si>
  <si>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</si>
  <si>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</si>
  <si>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</si>
  <si>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</si>
  <si>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</si>
  <si>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</si>
  <si>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</si>
  <si>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</si>
  <si>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</si>
  <si>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</si>
  <si>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</si>
  <si>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</si>
  <si>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</si>
  <si>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</si>
  <si>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</si>
  <si>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</si>
  <si>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</si>
  <si>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</si>
  <si>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</si>
  <si>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</si>
  <si>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</si>
  <si>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</si>
  <si>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</si>
  <si>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</si>
  <si>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</si>
  <si>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</si>
  <si>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</si>
  <si>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</si>
  <si>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</si>
  <si>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</si>
  <si>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</si>
  <si>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</si>
  <si>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</si>
  <si>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</si>
  <si>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</si>
  <si>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</si>
  <si>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</si>
  <si>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</si>
  <si>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</si>
  <si>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</si>
  <si>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</si>
  <si>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</si>
  <si>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</si>
  <si>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</si>
  <si>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</si>
  <si>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</si>
  <si>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</si>
  <si>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</si>
  <si>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</si>
  <si>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</si>
  <si>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</si>
  <si>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</si>
  <si>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</si>
  <si>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</si>
  <si>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</si>
  <si>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</si>
  <si>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</si>
  <si>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</si>
  <si>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</si>
  <si>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</si>
  <si>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</si>
  <si>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</si>
  <si>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</si>
  <si>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</si>
  <si>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</si>
  <si>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</si>
  <si>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</si>
  <si>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</si>
  <si>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</si>
  <si>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</si>
  <si>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</si>
  <si>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</si>
  <si>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</si>
  <si>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</si>
  <si>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</si>
  <si>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</si>
  <si>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</si>
  <si>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</si>
  <si>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</si>
  <si>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</si>
  <si>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</si>
  <si>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</si>
  <si>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</si>
  <si>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</si>
  <si>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</si>
  <si>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</si>
  <si>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</si>
  <si>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</si>
  <si>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</si>
  <si>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</si>
  <si>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</si>
  <si>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</si>
  <si>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</si>
  <si>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</si>
  <si>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</si>
  <si>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</si>
  <si>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</si>
  <si>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</si>
  <si>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</si>
  <si>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</si>
  <si>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</si>
  <si>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</si>
  <si>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</si>
  <si>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</si>
  <si>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</si>
  <si>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</si>
  <si>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</si>
  <si>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</si>
  <si>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</si>
  <si>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</si>
  <si>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</si>
  <si>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</si>
  <si>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</si>
  <si>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</si>
  <si>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</si>
  <si>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</si>
  <si>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</si>
  <si>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</si>
  <si>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</si>
  <si>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</si>
  <si>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</si>
  <si>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</si>
  <si>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</si>
  <si>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</si>
  <si>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</si>
  <si>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</si>
  <si>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</si>
  <si>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</si>
  <si>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</si>
  <si>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</si>
  <si>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</si>
  <si>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</si>
  <si>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</si>
  <si>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</si>
  <si>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</si>
  <si>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</si>
  <si>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</si>
  <si>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</si>
  <si>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</si>
  <si>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</si>
  <si>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</si>
  <si>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</si>
  <si>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</si>
  <si>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</si>
  <si>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</si>
  <si>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</si>
  <si>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</si>
  <si>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</si>
  <si>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</si>
  <si>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</si>
  <si>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</si>
  <si>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</si>
  <si>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</si>
  <si>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</si>
  <si>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</si>
  <si>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</si>
  <si>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</si>
  <si>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</si>
  <si>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</si>
  <si>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</si>
  <si>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</si>
  <si>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</si>
  <si>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</si>
  <si>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</si>
  <si>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</si>
  <si>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</si>
  <si>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</si>
  <si>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</si>
  <si>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</si>
  <si>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</si>
  <si>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</si>
  <si>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</si>
  <si>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</si>
  <si>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</si>
  <si>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</si>
  <si>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</si>
  <si>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</si>
  <si>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</si>
  <si>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</si>
  <si>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</si>
  <si>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</si>
  <si>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</si>
  <si>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</si>
  <si>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</si>
  <si>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</si>
  <si>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</si>
  <si>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</si>
  <si>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</si>
  <si>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</si>
  <si>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</si>
  <si>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</si>
  <si>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</si>
  <si>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</si>
  <si>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</si>
  <si>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</si>
  <si>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</si>
  <si>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</si>
  <si>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</si>
  <si>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</si>
  <si>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</si>
  <si>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</si>
  <si>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</si>
  <si>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</si>
  <si>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</si>
  <si>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</si>
  <si>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</si>
  <si>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</si>
  <si>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</si>
  <si>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</si>
  <si>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</si>
  <si>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</si>
  <si>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</si>
  <si>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</si>
  <si>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</si>
  <si>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</si>
  <si>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</si>
  <si>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</si>
  <si>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</si>
  <si>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</si>
  <si>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</si>
  <si>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</si>
  <si>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</si>
  <si>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</si>
  <si>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</si>
  <si>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</si>
  <si>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</si>
  <si>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</si>
  <si>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</si>
  <si>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</si>
  <si>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</si>
  <si>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</si>
  <si>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</si>
  <si>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</si>
  <si>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</si>
  <si>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</si>
  <si>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</si>
  <si>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</si>
  <si>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</si>
  <si>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</si>
  <si>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</si>
  <si>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</si>
  <si>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</si>
  <si>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</si>
  <si>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</si>
  <si>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</si>
  <si>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</si>
  <si>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</si>
  <si>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</si>
  <si>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</si>
  <si>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</si>
  <si>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</si>
  <si>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</si>
  <si>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</si>
  <si>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</si>
  <si>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</si>
  <si>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</si>
  <si>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</si>
  <si>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</si>
  <si>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</si>
  <si>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</si>
  <si>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</si>
  <si>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</si>
  <si>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</si>
  <si>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</si>
  <si>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</si>
  <si>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</si>
  <si>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</si>
  <si>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</si>
  <si>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</si>
  <si>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</si>
  <si>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</si>
  <si>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</si>
  <si>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</si>
  <si>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</si>
  <si>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</si>
  <si>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</si>
  <si>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</si>
  <si>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</si>
  <si>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</si>
  <si>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</si>
  <si>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</si>
  <si>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</si>
  <si>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</si>
  <si>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</si>
  <si>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</si>
  <si>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</si>
  <si>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</si>
  <si>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</si>
  <si>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</si>
  <si>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</si>
  <si>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</si>
  <si>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</si>
  <si>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</si>
  <si>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</si>
  <si>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</si>
  <si>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</si>
  <si>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</si>
  <si>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</si>
  <si>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</si>
  <si>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</si>
  <si>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</si>
  <si>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</si>
  <si>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</si>
  <si>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</si>
  <si>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</si>
  <si>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</si>
  <si>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</si>
  <si>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</si>
  <si>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</si>
  <si>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</si>
  <si>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</si>
  <si>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</si>
  <si>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</si>
  <si>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</si>
  <si>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</si>
  <si>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</si>
  <si>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</si>
  <si>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</si>
  <si>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</si>
  <si>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</si>
  <si>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</si>
  <si>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</si>
  <si>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</si>
  <si>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</si>
  <si>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</si>
  <si>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</si>
  <si>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</si>
  <si>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</si>
  <si>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</si>
  <si>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</si>
  <si>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</si>
  <si>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</si>
  <si>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</si>
  <si>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</si>
  <si>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</si>
  <si>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</si>
  <si>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</si>
  <si>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</si>
  <si>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</si>
  <si>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</si>
  <si>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</si>
  <si>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</si>
  <si>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</si>
  <si>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</si>
  <si>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</si>
  <si>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</si>
  <si>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</si>
  <si>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</si>
  <si>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</si>
  <si>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</si>
  <si>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</si>
  <si>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</si>
  <si>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</si>
  <si>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</si>
  <si>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</si>
  <si>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</si>
  <si>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</si>
  <si>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</si>
  <si>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</si>
  <si>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</si>
  <si>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</si>
  <si>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</si>
  <si>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</si>
  <si>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</si>
  <si>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</si>
  <si>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</si>
  <si>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</si>
  <si>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</si>
  <si>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</si>
  <si>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</si>
  <si>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</si>
  <si>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</si>
  <si>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</si>
  <si>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</si>
  <si>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</si>
  <si>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</si>
  <si>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</si>
  <si>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</si>
  <si>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</si>
  <si>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</si>
  <si>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</si>
  <si>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</si>
  <si>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</si>
  <si>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</si>
  <si>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</si>
  <si>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</si>
  <si>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</si>
  <si>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</si>
  <si>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</si>
  <si>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</si>
  <si>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</si>
  <si>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</si>
  <si>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</si>
  <si>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</si>
  <si>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</si>
  <si>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</si>
  <si>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</si>
  <si>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</si>
  <si>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</si>
  <si>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</si>
  <si>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</si>
  <si>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</si>
  <si>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</si>
  <si>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</si>
  <si>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</si>
  <si>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</si>
  <si>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</si>
  <si>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</si>
  <si>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</si>
  <si>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</si>
  <si>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</si>
  <si>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</si>
  <si>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</si>
  <si>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</si>
  <si>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</si>
  <si>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</si>
  <si>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</si>
  <si>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</si>
  <si>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</si>
  <si>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</si>
  <si>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</si>
  <si>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</si>
  <si>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</si>
  <si>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</si>
  <si>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</si>
  <si>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</si>
  <si>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</si>
  <si>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</si>
  <si>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</si>
  <si>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</si>
  <si>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</si>
  <si>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</si>
  <si>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</si>
  <si>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</si>
  <si>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</si>
  <si>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</si>
  <si>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</si>
  <si>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</si>
  <si>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</si>
  <si>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</si>
  <si>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</si>
  <si>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</si>
  <si>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</si>
  <si>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</si>
  <si>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</si>
  <si>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</si>
  <si>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</si>
  <si>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</si>
  <si>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</si>
  <si>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</si>
  <si>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</si>
  <si>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</si>
  <si>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</si>
  <si>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</si>
  <si>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</si>
  <si>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</si>
  <si>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</si>
  <si>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</si>
  <si>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</si>
  <si>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</si>
  <si>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</si>
  <si>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</si>
  <si>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</si>
  <si>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</si>
  <si>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</si>
  <si>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</si>
  <si>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</si>
  <si>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</si>
  <si>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</si>
  <si>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</si>
  <si>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</si>
  <si>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</si>
  <si>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</si>
  <si>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</si>
  <si>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</si>
  <si>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</si>
  <si>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</si>
  <si>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</si>
  <si>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</si>
  <si>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</si>
  <si>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</si>
  <si>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</si>
  <si>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</si>
  <si>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</si>
  <si>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</si>
  <si>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</si>
  <si>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</si>
  <si>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</si>
  <si>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</si>
  <si>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</si>
  <si>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</si>
  <si>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</si>
  <si>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</si>
  <si>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</si>
  <si>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</si>
  <si>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</si>
  <si>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</si>
  <si>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</si>
  <si>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</si>
  <si>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</si>
  <si>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</si>
  <si>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</si>
  <si>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</si>
  <si>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</si>
  <si>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</si>
  <si>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</si>
  <si>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</si>
  <si>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</si>
  <si>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</si>
  <si>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</si>
  <si>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</si>
  <si>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</si>
  <si>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</si>
  <si>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</si>
  <si>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</si>
  <si>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</si>
  <si>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</si>
  <si>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</si>
  <si>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</si>
  <si>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</si>
  <si>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</si>
  <si>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</si>
  <si>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</si>
  <si>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</si>
  <si>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</si>
  <si>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</si>
  <si>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</si>
  <si>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</si>
  <si>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</si>
  <si>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</si>
  <si>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</si>
  <si>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</si>
  <si>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</si>
  <si>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</si>
  <si>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</si>
  <si>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</si>
  <si>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</si>
  <si>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</si>
  <si>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</si>
  <si>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</si>
  <si>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</si>
  <si>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</si>
  <si>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</si>
  <si>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</si>
  <si>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</si>
  <si>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</si>
  <si>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</si>
  <si>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</si>
  <si>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</si>
  <si>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</si>
  <si>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</si>
  <si>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</si>
  <si>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</si>
  <si>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</si>
  <si>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</si>
  <si>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</si>
  <si>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</si>
  <si>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</si>
  <si>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</si>
  <si>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</si>
  <si>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</si>
  <si>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</si>
  <si>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</si>
  <si>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</si>
  <si>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</si>
  <si>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</si>
  <si>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</si>
  <si>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</si>
  <si>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</si>
  <si>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</si>
  <si>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</si>
  <si>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</si>
  <si>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</si>
  <si>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</si>
  <si>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</si>
  <si>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</si>
  <si>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</si>
  <si>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</si>
  <si>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</si>
  <si>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</si>
  <si>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</si>
  <si>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</si>
  <si>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</si>
  <si>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</si>
  <si>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</si>
  <si>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</si>
  <si>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</si>
  <si>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</si>
  <si>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</si>
  <si>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</si>
  <si>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</si>
  <si>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</si>
  <si>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</si>
  <si>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</si>
  <si>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</si>
  <si>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</si>
  <si>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</si>
  <si>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</si>
  <si>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</si>
  <si>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</si>
  <si>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</si>
  <si>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</si>
  <si>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</si>
  <si>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</si>
  <si>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</si>
  <si>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</si>
  <si>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</si>
  <si>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</si>
  <si>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</si>
  <si>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</si>
  <si>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</si>
  <si>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</si>
  <si>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</si>
  <si>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</si>
  <si>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</si>
  <si>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</si>
  <si>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</si>
  <si>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</si>
  <si>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</si>
  <si>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</si>
  <si>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</si>
  <si>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</si>
  <si>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</si>
  <si>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</si>
  <si>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</si>
  <si>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</si>
  <si>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</si>
  <si>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</si>
  <si>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</si>
  <si>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</si>
  <si>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</si>
  <si>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</si>
  <si>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</si>
  <si>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</si>
  <si>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</si>
  <si>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</si>
  <si>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</si>
  <si>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</si>
  <si>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</si>
  <si>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</si>
  <si>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</si>
  <si>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</si>
  <si>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</si>
  <si>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</si>
  <si>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</si>
  <si>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</si>
  <si>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</si>
  <si>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</si>
  <si>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</si>
  <si>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</si>
  <si>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</si>
  <si>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</si>
  <si>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</si>
  <si>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</si>
  <si>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</si>
  <si>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</si>
  <si>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</si>
  <si>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</si>
  <si>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</si>
  <si>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</si>
  <si>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</si>
  <si>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</si>
  <si>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</si>
  <si>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</si>
  <si>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</si>
  <si>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</si>
  <si>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</si>
  <si>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</si>
  <si>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</si>
  <si>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</si>
  <si>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</si>
  <si>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</si>
  <si>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</si>
  <si>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</si>
  <si>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</si>
  <si>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</si>
  <si>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</si>
  <si>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</si>
  <si>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</si>
  <si>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</si>
  <si>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</si>
  <si>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</si>
  <si>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</si>
  <si>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</si>
  <si>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</si>
  <si>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</si>
  <si>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</si>
  <si>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</si>
  <si>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</si>
  <si>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</si>
  <si>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</si>
  <si>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</si>
  <si>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</si>
  <si>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</si>
  <si>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</si>
  <si>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</si>
  <si>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</si>
  <si>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</si>
  <si>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</si>
  <si>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</si>
  <si>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</si>
  <si>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</si>
  <si>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</si>
  <si>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</si>
  <si>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</si>
  <si>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</si>
  <si>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</si>
  <si>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</si>
  <si>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</si>
  <si>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</si>
  <si>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</si>
  <si>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</si>
  <si>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</si>
  <si>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</si>
  <si>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</si>
  <si>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</si>
  <si>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</si>
  <si>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</si>
  <si>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</si>
  <si>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</si>
  <si>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</si>
  <si>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</si>
  <si>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</si>
  <si>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</si>
  <si>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</si>
  <si>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</si>
  <si>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</si>
  <si>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</si>
  <si>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</si>
  <si>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</si>
  <si>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</si>
  <si>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</si>
  <si>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</si>
  <si>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</si>
  <si>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</si>
  <si>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</si>
  <si>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</si>
  <si>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</si>
  <si>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</si>
  <si>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</si>
  <si>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</si>
  <si>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</si>
  <si>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</si>
  <si>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</si>
  <si>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</si>
  <si>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</si>
  <si>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</si>
  <si>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</si>
  <si>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</si>
  <si>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</si>
  <si>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</si>
  <si>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</si>
  <si>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</si>
  <si>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</si>
  <si>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</si>
  <si>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</si>
  <si>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</si>
  <si>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</si>
  <si>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</si>
  <si>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</si>
  <si>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</si>
  <si>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</si>
  <si>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</si>
  <si>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</si>
  <si>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</si>
  <si>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</si>
  <si>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</si>
  <si>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</si>
  <si>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</si>
  <si>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</si>
  <si>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</si>
  <si>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</si>
  <si>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</si>
  <si>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</si>
  <si>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</si>
  <si>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</si>
  <si>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</si>
  <si>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</si>
  <si>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</si>
  <si>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</si>
  <si>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</si>
  <si>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</si>
  <si>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</si>
  <si>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</si>
  <si>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</si>
  <si>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</si>
  <si>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</si>
  <si>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</si>
  <si>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</si>
  <si>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</si>
  <si>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</si>
  <si>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</si>
  <si>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</si>
  <si>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</si>
  <si>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</si>
  <si>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</si>
  <si>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</si>
  <si>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</si>
  <si>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</si>
  <si>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</si>
  <si>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</si>
  <si>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</si>
  <si>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</si>
  <si>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</si>
  <si>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</si>
  <si>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</si>
  <si>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</si>
  <si>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</si>
  <si>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</si>
  <si>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</si>
  <si>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</si>
  <si>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</si>
  <si>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</si>
  <si>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</si>
  <si>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</si>
  <si>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</si>
  <si>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</si>
  <si>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</si>
  <si>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</si>
  <si>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</si>
  <si>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</si>
  <si>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</si>
  <si>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</si>
  <si>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</si>
  <si>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</si>
  <si>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</si>
  <si>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</si>
  <si>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</si>
  <si>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</si>
  <si>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</si>
  <si>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</si>
  <si>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</si>
  <si>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</si>
  <si>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</si>
  <si>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</si>
  <si>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</si>
  <si>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</si>
  <si>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</si>
  <si>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</si>
  <si>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</si>
  <si>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</si>
  <si>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</si>
  <si>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</si>
  <si>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</si>
  <si>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</si>
  <si>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</si>
  <si>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</si>
  <si>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</si>
  <si>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</si>
  <si>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</si>
  <si>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</si>
  <si>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</si>
  <si>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</si>
  <si>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</si>
  <si>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</si>
  <si>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</si>
  <si>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</si>
  <si>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</si>
  <si>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</si>
  <si>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</si>
  <si>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</si>
  <si>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</si>
  <si>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</si>
  <si>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</si>
  <si>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</si>
  <si>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</si>
  <si>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</si>
  <si>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</si>
  <si>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</si>
  <si>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</si>
  <si>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</si>
  <si>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</si>
  <si>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</si>
  <si>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</si>
  <si>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</si>
  <si>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</si>
  <si>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</si>
  <si>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</si>
  <si>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</si>
  <si>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</si>
  <si>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</si>
  <si>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</si>
  <si>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</si>
  <si>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</si>
  <si>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</si>
  <si>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</si>
  <si>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</si>
  <si>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</si>
  <si>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</si>
  <si>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</si>
  <si>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</si>
  <si>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</si>
  <si>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</si>
  <si>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</si>
  <si>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</si>
  <si>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</si>
  <si>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</si>
  <si>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</si>
  <si>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</si>
  <si>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</si>
  <si>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</si>
  <si>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</si>
  <si>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</si>
  <si>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</si>
  <si>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</si>
  <si>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</si>
  <si>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</si>
  <si>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</si>
  <si>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</si>
  <si>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</si>
  <si>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</si>
  <si>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</si>
  <si>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</si>
  <si>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</si>
  <si>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</si>
  <si>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</si>
  <si>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</si>
  <si>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</si>
  <si>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</si>
  <si>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</si>
  <si>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</si>
  <si>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</si>
  <si>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</si>
  <si>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</si>
  <si>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</si>
  <si>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</si>
  <si>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</si>
  <si>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</si>
  <si>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</si>
  <si>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</si>
  <si>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</si>
  <si>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</si>
  <si>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</si>
  <si>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</si>
  <si>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</si>
  <si>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</si>
  <si>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</si>
  <si>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</si>
  <si>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</si>
  <si>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</si>
  <si>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</si>
  <si>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</si>
  <si>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</si>
  <si>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</si>
  <si>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</si>
  <si>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</si>
  <si>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</si>
  <si>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</si>
  <si>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</si>
  <si>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</si>
  <si>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</si>
  <si>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</si>
  <si>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</si>
  <si>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</si>
  <si>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</si>
  <si>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</si>
  <si>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</si>
  <si>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</si>
  <si>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</si>
  <si>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</si>
  <si>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</si>
  <si>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</si>
  <si>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</si>
  <si>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</si>
  <si>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</si>
  <si>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</si>
  <si>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</si>
  <si>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</si>
  <si>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</si>
  <si>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</si>
  <si>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</si>
  <si>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</si>
  <si>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</si>
  <si>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</si>
  <si>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</si>
  <si>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</si>
  <si>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</si>
  <si>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</si>
  <si>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</si>
  <si>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</si>
  <si>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</si>
  <si>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</si>
  <si>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</si>
  <si>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</si>
  <si>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</si>
  <si>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</si>
  <si>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</si>
  <si>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</si>
  <si>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</si>
  <si>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</si>
  <si>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</si>
  <si>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</si>
  <si>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</si>
  <si>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</si>
  <si>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</si>
  <si>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</si>
  <si>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</si>
  <si>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</si>
  <si>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</si>
  <si>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</si>
  <si>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</si>
  <si>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</si>
  <si>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</si>
  <si>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</si>
  <si>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</si>
  <si>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</si>
  <si>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</si>
  <si>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</si>
  <si>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</si>
  <si>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</si>
  <si>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</si>
  <si>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</si>
  <si>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</si>
  <si>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</si>
  <si>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</si>
  <si>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</si>
  <si>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</si>
  <si>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</si>
  <si>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</si>
  <si>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</si>
  <si>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</si>
  <si>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</si>
  <si>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</si>
  <si>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</si>
  <si>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</si>
  <si>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</si>
  <si>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</si>
  <si>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</si>
  <si>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</si>
  <si>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</si>
  <si>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</si>
  <si>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</si>
  <si>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</si>
  <si>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</si>
  <si>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</si>
  <si>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</si>
  <si>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</si>
  <si>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</si>
  <si>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</si>
  <si>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</si>
  <si>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</si>
  <si>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</si>
  <si>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</si>
  <si>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</si>
  <si>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</si>
  <si>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</si>
  <si>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</si>
  <si>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</si>
  <si>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</si>
  <si>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</si>
  <si>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</si>
  <si>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</si>
  <si>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</si>
  <si>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</si>
  <si>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</si>
  <si>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</si>
  <si>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</si>
  <si>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</si>
  <si>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</si>
  <si>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</si>
  <si>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</si>
  <si>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</si>
  <si>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</si>
  <si>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</si>
  <si>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</si>
  <si>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</si>
  <si>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</si>
  <si>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</si>
  <si>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</si>
  <si>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</si>
  <si>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</si>
  <si>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</si>
  <si>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</si>
  <si>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</si>
  <si>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</si>
  <si>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</si>
  <si>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</si>
  <si>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</si>
  <si>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</si>
  <si>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</si>
  <si>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</si>
  <si>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</si>
  <si>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</si>
  <si>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</si>
  <si>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</si>
  <si>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</si>
  <si>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</si>
  <si>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</si>
  <si>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</si>
  <si>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</si>
  <si>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</si>
  <si>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</si>
  <si>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</si>
  <si>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</si>
  <si>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</si>
  <si>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</si>
  <si>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</si>
  <si>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</si>
  <si>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</si>
  <si>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</si>
  <si>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</si>
  <si>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</si>
  <si>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</si>
  <si>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</si>
  <si>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</si>
  <si>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</si>
  <si>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</si>
  <si>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</si>
  <si>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</si>
  <si>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</si>
  <si>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</si>
  <si>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</si>
  <si>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</si>
  <si>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</si>
  <si>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</si>
  <si>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</si>
  <si>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</si>
  <si>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</si>
  <si>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</si>
  <si>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</si>
  <si>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</si>
  <si>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</si>
  <si>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</si>
  <si>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</si>
  <si>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</si>
  <si>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</si>
  <si>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</si>
  <si>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</si>
  <si>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</si>
  <si>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</si>
  <si>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</si>
  <si>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</si>
  <si>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</si>
  <si>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</si>
  <si>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</si>
  <si>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</si>
  <si>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</si>
  <si>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</si>
  <si>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</si>
  <si>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</si>
  <si>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</si>
  <si>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</si>
  <si>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</si>
  <si>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</si>
  <si>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</si>
  <si>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</si>
  <si>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</si>
  <si>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</si>
  <si>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</si>
  <si>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</si>
  <si>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</si>
  <si>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</si>
  <si>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</si>
  <si>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</si>
  <si>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</si>
  <si>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</si>
  <si>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</si>
  <si>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</si>
  <si>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</si>
  <si>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</si>
  <si>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</si>
  <si>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</si>
  <si>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</si>
  <si>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</si>
  <si>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</si>
  <si>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</si>
  <si>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</si>
  <si>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</si>
  <si>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</si>
  <si>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</si>
  <si>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</si>
  <si>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</si>
  <si>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</si>
  <si>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</si>
  <si>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</si>
  <si>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</si>
  <si>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</si>
  <si>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</si>
  <si>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</si>
  <si>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</si>
  <si>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</si>
  <si>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</si>
  <si>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</si>
  <si>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</si>
  <si>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</si>
  <si>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</si>
  <si>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</si>
  <si>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</si>
  <si>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</si>
  <si>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</si>
  <si>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</si>
  <si>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</si>
  <si>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</si>
  <si>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</si>
  <si>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</si>
  <si>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</si>
  <si>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</si>
  <si>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</si>
  <si>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</si>
  <si>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</si>
  <si>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</si>
  <si>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</si>
  <si>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</si>
  <si>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</si>
  <si>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</si>
  <si>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</si>
  <si>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</si>
  <si>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</si>
  <si>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</si>
  <si>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</si>
  <si>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</si>
  <si>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</si>
  <si>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</si>
  <si>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</si>
  <si>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</si>
  <si>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</si>
  <si>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</si>
  <si>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</si>
  <si>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</si>
  <si>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</si>
  <si>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</si>
  <si>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</si>
  <si>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</si>
  <si>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</si>
  <si>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</si>
  <si>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</si>
  <si>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</si>
  <si>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</si>
  <si>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</si>
  <si>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</si>
  <si>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</si>
  <si>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</si>
  <si>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</si>
  <si>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</si>
  <si>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</si>
  <si>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</si>
  <si>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</si>
  <si>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</si>
  <si>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</si>
  <si>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</si>
  <si>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</si>
  <si>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</si>
  <si>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</si>
  <si>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</si>
  <si>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</si>
  <si>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</si>
  <si>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</si>
  <si>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</si>
  <si>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</si>
  <si>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</si>
  <si>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</si>
  <si>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</si>
  <si>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</si>
  <si>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</si>
  <si>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</si>
  <si>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</si>
  <si>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</si>
  <si>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</si>
  <si>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</si>
  <si>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</si>
  <si>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</si>
  <si>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</si>
  <si>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</si>
  <si>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</si>
  <si>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</si>
  <si>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</si>
  <si>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</si>
  <si>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</si>
  <si>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</si>
  <si>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</si>
  <si>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</si>
  <si>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</si>
  <si>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</si>
  <si>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</si>
  <si>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</si>
  <si>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</si>
  <si>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</si>
  <si>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</si>
  <si>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</si>
  <si>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</si>
  <si>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</si>
  <si>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</si>
  <si>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</si>
  <si>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</si>
  <si>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</si>
  <si>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</si>
  <si>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</si>
  <si>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</si>
  <si>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</si>
  <si>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</si>
  <si>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</si>
  <si>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</si>
  <si>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</si>
  <si>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</si>
  <si>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</si>
  <si>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</si>
  <si>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</si>
  <si>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</si>
  <si>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</si>
  <si>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</si>
  <si>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</si>
  <si>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</si>
  <si>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</si>
  <si>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</si>
  <si>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</si>
  <si>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</si>
  <si>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</si>
  <si>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</si>
  <si>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</si>
  <si>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</si>
  <si>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</si>
  <si>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</si>
  <si>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</si>
  <si>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</si>
  <si>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</si>
  <si>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</si>
  <si>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</si>
  <si>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</si>
  <si>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</si>
  <si>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</si>
  <si>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</si>
  <si>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</si>
  <si>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</si>
  <si>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</si>
  <si>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</si>
  <si>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</si>
  <si>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</si>
  <si>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</si>
  <si>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</si>
  <si>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</si>
  <si>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</si>
  <si>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</si>
  <si>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</si>
  <si>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</si>
  <si>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</si>
  <si>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</si>
  <si>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</si>
  <si>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</si>
  <si>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</si>
  <si>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</si>
  <si>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</si>
  <si>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</si>
  <si>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</si>
  <si>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</si>
  <si>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</si>
  <si>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</si>
  <si>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</si>
  <si>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</si>
  <si>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</si>
  <si>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</si>
  <si>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</si>
  <si>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</si>
  <si>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</si>
  <si>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</si>
  <si>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</si>
  <si>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</si>
  <si>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</si>
  <si>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</si>
  <si>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</si>
  <si>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</si>
  <si>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</si>
  <si>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</si>
  <si>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</si>
  <si>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</si>
  <si>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</si>
  <si>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</si>
  <si>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</si>
  <si>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</si>
  <si>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</si>
  <si>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</si>
  <si>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</si>
  <si>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</si>
  <si>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</si>
  <si>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</si>
  <si>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</si>
  <si>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</si>
  <si>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</si>
  <si>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</si>
  <si>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</si>
  <si>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</si>
  <si>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</si>
  <si>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</si>
  <si>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</si>
  <si>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</si>
  <si>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</si>
  <si>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</si>
  <si>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</si>
  <si>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</si>
  <si>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</si>
  <si>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</si>
  <si>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</si>
  <si>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</si>
  <si>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</si>
  <si>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</si>
  <si>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</si>
  <si>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</si>
  <si>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</si>
  <si>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</si>
  <si>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</si>
  <si>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</si>
  <si>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</si>
  <si>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</si>
  <si>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</si>
  <si>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</si>
  <si>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</si>
  <si>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</si>
  <si>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</si>
  <si>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</si>
  <si>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</si>
  <si>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</si>
  <si>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</si>
  <si>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</si>
  <si>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</si>
  <si>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</si>
  <si>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</si>
  <si>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</si>
  <si>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</si>
  <si>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</si>
  <si>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</si>
  <si>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</si>
  <si>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</si>
  <si>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</si>
  <si>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</si>
  <si>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</si>
  <si>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</si>
  <si>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</si>
  <si>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</si>
  <si>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</si>
  <si>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</si>
  <si>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</si>
  <si>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</si>
  <si>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</si>
  <si>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</si>
  <si>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</si>
  <si>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</si>
  <si>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</si>
  <si>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</si>
  <si>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</si>
  <si>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</si>
  <si>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</si>
  <si>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</si>
  <si>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</si>
  <si>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</si>
  <si>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</si>
  <si>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</si>
  <si>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</si>
  <si>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</si>
  <si>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</si>
  <si>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</si>
  <si>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</si>
  <si>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</si>
  <si>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</si>
  <si>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</si>
  <si>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</si>
  <si>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</si>
  <si>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</si>
  <si>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</si>
  <si>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</si>
  <si>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</si>
  <si>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</si>
  <si>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</si>
  <si>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</si>
  <si>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</si>
  <si>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</si>
  <si>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</si>
  <si>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</si>
  <si>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</si>
  <si>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</si>
  <si>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</si>
  <si>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</si>
  <si>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</si>
  <si>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</si>
  <si>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</si>
  <si>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</si>
  <si>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</si>
  <si>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</si>
  <si>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</si>
  <si>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</si>
  <si>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</si>
  <si>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</si>
  <si>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</si>
  <si>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</si>
  <si>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</si>
  <si>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</si>
  <si>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</si>
  <si>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</si>
  <si>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</si>
  <si>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</si>
  <si>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</si>
  <si>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</si>
  <si>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</si>
  <si>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</si>
  <si>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</si>
  <si>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</si>
  <si>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</si>
  <si>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</si>
  <si>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</si>
  <si>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</si>
  <si>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</si>
  <si>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</si>
  <si>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</si>
  <si>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</si>
  <si>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</si>
  <si>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</si>
  <si>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</si>
  <si>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</si>
  <si>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</si>
  <si>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</si>
  <si>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</si>
  <si>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</si>
  <si>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</si>
  <si>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</si>
  <si>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</si>
  <si>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</si>
  <si>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</si>
  <si>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</si>
  <si>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</si>
  <si>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</si>
  <si>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</si>
  <si>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</si>
  <si>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</si>
  <si>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</si>
  <si>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</si>
  <si>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</si>
  <si>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</si>
  <si>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</si>
  <si>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</si>
  <si>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</si>
  <si>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</si>
  <si>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</si>
  <si>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</si>
  <si>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</si>
  <si>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</si>
  <si>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</si>
  <si>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</si>
  <si>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</si>
  <si>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</si>
  <si>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</si>
  <si>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</si>
  <si>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</si>
  <si>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</si>
  <si>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</si>
  <si>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</si>
  <si>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</si>
  <si>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</si>
  <si>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</si>
  <si>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</si>
  <si>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</si>
  <si>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</si>
  <si>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</si>
  <si>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</si>
  <si>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</si>
  <si>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</si>
  <si>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</si>
  <si>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</si>
  <si>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</si>
  <si>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</si>
  <si>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</si>
  <si>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</si>
  <si>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</si>
  <si>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</si>
  <si>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</si>
  <si>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</si>
  <si>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</si>
  <si>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</si>
  <si>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</si>
  <si>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</si>
  <si>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</si>
  <si>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</si>
  <si>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</si>
  <si>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</si>
  <si>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</si>
  <si>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</si>
  <si>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</si>
  <si>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</si>
  <si>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</si>
  <si>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</si>
  <si>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</si>
  <si>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</si>
  <si>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</si>
  <si>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</si>
  <si>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</si>
  <si>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</si>
  <si>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</si>
  <si>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</si>
  <si>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</si>
  <si>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</si>
  <si>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</si>
  <si>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</si>
  <si>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</si>
  <si>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</si>
  <si>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</si>
  <si>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</si>
  <si>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</si>
  <si>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</si>
  <si>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</si>
  <si>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</si>
  <si>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</si>
  <si>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</si>
  <si>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</si>
  <si>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</si>
  <si>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</si>
  <si>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</si>
  <si>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</si>
  <si>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</si>
  <si>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</si>
  <si>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</si>
  <si>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</si>
  <si>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</si>
  <si>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</si>
  <si>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</si>
  <si>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</si>
  <si>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</si>
  <si>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</si>
  <si>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</si>
  <si>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</si>
  <si>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</si>
  <si>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</si>
  <si>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</si>
  <si>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</si>
  <si>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</si>
  <si>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</si>
  <si>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</si>
  <si>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</si>
  <si>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</si>
  <si>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</si>
  <si>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</si>
  <si>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</si>
  <si>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</si>
  <si>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</si>
  <si>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</si>
  <si>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</si>
  <si>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</si>
  <si>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</si>
  <si>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</si>
  <si>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</si>
  <si>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</si>
  <si>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</si>
  <si>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</si>
  <si>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</si>
  <si>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</si>
  <si>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</si>
  <si>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</si>
  <si>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</si>
  <si>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</si>
  <si>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</si>
  <si>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</si>
  <si>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</si>
  <si>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</si>
  <si>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</si>
  <si>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</si>
  <si>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</si>
  <si>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</si>
  <si>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</si>
  <si>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</si>
  <si>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</si>
  <si>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</si>
  <si>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</si>
  <si>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</si>
  <si>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</si>
  <si>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</si>
  <si>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</si>
  <si>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</si>
  <si>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</si>
  <si>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</si>
  <si>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</si>
  <si>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</si>
  <si>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</si>
  <si>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</si>
  <si>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</si>
  <si>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</si>
  <si>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</si>
  <si>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</si>
  <si>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</si>
  <si>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</si>
  <si>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</si>
  <si>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</si>
  <si>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</si>
  <si>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</si>
  <si>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</si>
  <si>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</si>
  <si>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</si>
  <si>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</si>
  <si>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</si>
  <si>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</si>
  <si>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</si>
  <si>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</si>
  <si>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</si>
  <si>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</si>
  <si>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</si>
  <si>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</si>
  <si>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</si>
  <si>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</si>
  <si>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</si>
  <si>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</si>
  <si>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</si>
  <si>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</si>
  <si>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</si>
  <si>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</si>
  <si>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</si>
  <si>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</si>
  <si>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</si>
  <si>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</si>
  <si>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</si>
  <si>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</si>
  <si>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</si>
  <si>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</si>
  <si>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</si>
  <si>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</si>
  <si>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</si>
  <si>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</si>
  <si>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</si>
  <si>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</si>
  <si>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</si>
  <si>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</si>
  <si>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</si>
  <si>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</si>
  <si>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</si>
  <si>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</si>
  <si>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</si>
  <si>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</si>
  <si>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</si>
  <si>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</si>
  <si>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</si>
  <si>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</si>
  <si>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</si>
  <si>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</si>
  <si>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</si>
  <si>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</si>
  <si>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</si>
  <si>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</si>
  <si>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</si>
  <si>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</si>
  <si>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</si>
  <si>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</si>
  <si>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</si>
  <si>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</si>
  <si>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</si>
  <si>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</si>
  <si>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</si>
  <si>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</si>
  <si>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</si>
  <si>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</si>
  <si>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</si>
  <si>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</si>
  <si>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</si>
  <si>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</si>
  <si>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</si>
  <si>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</si>
  <si>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</si>
  <si>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</si>
  <si>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</si>
  <si>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</si>
  <si>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</si>
  <si>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</si>
  <si>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</si>
  <si>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</si>
  <si>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</si>
  <si>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</si>
  <si>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</si>
  <si>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</si>
  <si>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</si>
  <si>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</si>
  <si>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</si>
  <si>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</si>
  <si>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</si>
  <si>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</si>
  <si>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</si>
  <si>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</si>
  <si>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</si>
  <si>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</si>
  <si>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</si>
  <si>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</si>
  <si>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</si>
  <si>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</si>
  <si>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</si>
  <si>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</si>
  <si>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</si>
  <si>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</si>
  <si>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</si>
  <si>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</si>
  <si>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</si>
  <si>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</si>
  <si>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</si>
  <si>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</si>
  <si>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</si>
  <si>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</si>
  <si>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</si>
  <si>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</si>
  <si>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</si>
  <si>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</si>
  <si>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</si>
  <si>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</si>
  <si>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</si>
  <si>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</si>
  <si>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</si>
  <si>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</si>
  <si>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</si>
  <si>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</si>
  <si>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</si>
  <si>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</si>
  <si>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</si>
  <si>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</si>
  <si>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</si>
  <si>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</si>
  <si>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</si>
  <si>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</si>
  <si>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</si>
  <si>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</si>
  <si>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</si>
  <si>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</si>
  <si>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</si>
  <si>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</si>
  <si>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</si>
  <si>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</si>
  <si>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</si>
  <si>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</si>
  <si>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</si>
  <si>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</si>
  <si>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</si>
  <si>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</si>
  <si>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</si>
  <si>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</si>
  <si>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</si>
  <si>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</si>
  <si>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</si>
  <si>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</si>
  <si>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</si>
  <si>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</si>
  <si>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</si>
  <si>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</si>
  <si>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</si>
  <si>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</si>
  <si>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</si>
  <si>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</si>
  <si>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</si>
  <si>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</si>
  <si>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</si>
  <si>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</si>
  <si>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</si>
  <si>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</si>
  <si>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</si>
  <si>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</si>
  <si>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</si>
  <si>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</si>
  <si>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</si>
  <si>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</si>
  <si>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</si>
  <si>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</si>
  <si>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</si>
  <si>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</si>
  <si>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</si>
  <si>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</si>
  <si>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</si>
  <si>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</si>
  <si>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</si>
  <si>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</si>
  <si>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</si>
  <si>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</si>
  <si>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</si>
  <si>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</si>
  <si>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</si>
  <si>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</si>
  <si>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</si>
  <si>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</si>
  <si>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</si>
  <si>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</si>
  <si>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</si>
  <si>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</si>
  <si>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</si>
  <si>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</si>
  <si>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</si>
  <si>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</si>
  <si>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</si>
  <si>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</si>
  <si>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</si>
  <si>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</si>
  <si>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</si>
  <si>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</si>
  <si>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</si>
  <si>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</si>
  <si>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</si>
  <si>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</si>
  <si>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</si>
  <si>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</si>
  <si>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</si>
  <si>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</si>
  <si>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</si>
  <si>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</si>
  <si>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</si>
  <si>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</si>
  <si>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</si>
  <si>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</si>
  <si>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</si>
  <si>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</si>
  <si>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</si>
  <si>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</si>
  <si>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</si>
  <si>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</si>
  <si>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</si>
  <si>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</si>
  <si>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</si>
  <si>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</si>
  <si>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</si>
  <si>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</si>
  <si>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</si>
  <si>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</si>
  <si>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</si>
  <si>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</si>
  <si>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</si>
  <si>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</si>
  <si>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</si>
  <si>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</si>
  <si>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</si>
  <si>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</si>
  <si>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</si>
  <si>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</si>
  <si>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</si>
  <si>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</si>
  <si>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</si>
  <si>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</si>
  <si>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</si>
  <si>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</si>
  <si>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</si>
  <si>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</si>
  <si>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</si>
  <si>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</si>
  <si>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</si>
  <si>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</si>
  <si>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</si>
  <si>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</si>
  <si>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</si>
  <si>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</si>
  <si>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</si>
  <si>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</si>
  <si>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</si>
  <si>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</si>
  <si>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</si>
  <si>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</si>
  <si>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</si>
  <si>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</si>
  <si>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</si>
  <si>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</si>
  <si>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</si>
  <si>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</si>
  <si>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</si>
  <si>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</si>
  <si>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</si>
  <si>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</si>
  <si>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</si>
  <si>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</si>
  <si>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</si>
  <si>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</si>
  <si>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</si>
  <si>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</si>
  <si>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</si>
  <si>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</si>
  <si>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</si>
  <si>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</si>
  <si>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</si>
  <si>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</si>
  <si>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</si>
  <si>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</si>
  <si>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</si>
  <si>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</si>
  <si>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</si>
  <si>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</si>
  <si>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</si>
  <si>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</si>
  <si>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</si>
  <si>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</si>
  <si>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</si>
  <si>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</si>
  <si>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</si>
  <si>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</si>
  <si>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</si>
  <si>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</si>
  <si>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</si>
  <si>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</si>
  <si>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</si>
  <si>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</si>
  <si>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</si>
  <si>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</si>
  <si>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</si>
  <si>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</si>
  <si>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</si>
  <si>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</si>
  <si>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</si>
  <si>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</si>
  <si>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</si>
  <si>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</si>
  <si>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</si>
  <si>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</si>
  <si>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</si>
  <si>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</si>
  <si>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</si>
  <si>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</si>
  <si>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</si>
  <si>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</si>
  <si>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</si>
  <si>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</si>
  <si>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</si>
  <si>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</si>
  <si>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</si>
  <si>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</si>
  <si>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</si>
  <si>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</si>
  <si>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</si>
  <si>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</si>
  <si>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</si>
  <si>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</si>
  <si>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</si>
  <si>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</si>
  <si>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</si>
  <si>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</si>
  <si>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</si>
  <si>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</si>
  <si>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</si>
  <si>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</si>
  <si>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</si>
  <si>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</si>
  <si>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</si>
  <si>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</si>
  <si>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</si>
  <si>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</si>
  <si>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</si>
  <si>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</si>
  <si>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</si>
  <si>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</si>
  <si>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</si>
  <si>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</si>
  <si>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</si>
  <si>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</si>
  <si>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</si>
  <si>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</si>
  <si>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</si>
  <si>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</si>
  <si>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</si>
  <si>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</si>
  <si>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</si>
  <si>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</si>
  <si>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</si>
  <si>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</si>
  <si>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</si>
  <si>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</si>
  <si>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</si>
  <si>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</si>
  <si>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</si>
  <si>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</si>
  <si>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</si>
  <si>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</si>
  <si>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</si>
  <si>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</si>
  <si>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</si>
  <si>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</si>
  <si>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</si>
  <si>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</si>
  <si>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</si>
  <si>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</si>
  <si>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</si>
  <si>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</si>
  <si>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</si>
  <si>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</si>
  <si>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</si>
  <si>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</si>
  <si>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</si>
  <si>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</si>
  <si>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</si>
  <si>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</si>
  <si>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</si>
  <si>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</si>
  <si>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</si>
  <si>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</si>
  <si>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</si>
  <si>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</si>
  <si>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</si>
  <si>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</si>
  <si>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</si>
  <si>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</si>
  <si>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</si>
  <si>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</si>
  <si>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</si>
  <si>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</si>
  <si>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</si>
  <si>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</si>
  <si>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</si>
  <si>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</si>
  <si>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</si>
  <si>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</si>
  <si>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</si>
  <si>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</si>
  <si>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</si>
  <si>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</si>
  <si>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</si>
  <si>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</si>
  <si>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</si>
  <si>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</si>
  <si>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</si>
  <si>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</si>
  <si>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</si>
  <si>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</si>
  <si>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</si>
  <si>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</si>
  <si>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</si>
  <si>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</si>
  <si>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</si>
  <si>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</si>
  <si>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</si>
  <si>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</si>
  <si>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</si>
  <si>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</si>
  <si>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</si>
  <si>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</si>
  <si>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</si>
  <si>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</si>
  <si>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</si>
  <si>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</si>
  <si>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</si>
  <si>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</si>
  <si>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</si>
  <si>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</si>
  <si>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</si>
  <si>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</si>
  <si>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</si>
  <si>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</si>
  <si>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</si>
  <si>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</si>
  <si>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</si>
  <si>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</si>
  <si>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</si>
  <si>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</si>
  <si>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</si>
  <si>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</si>
  <si>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</si>
  <si>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</si>
  <si>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</si>
  <si>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</si>
  <si>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</si>
  <si>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</si>
  <si>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</si>
  <si>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</si>
  <si>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</si>
  <si>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</si>
  <si>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</si>
  <si>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</si>
  <si>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</si>
  <si>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</si>
  <si>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</si>
  <si>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</si>
  <si>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</si>
  <si>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</si>
  <si>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</si>
  <si>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</si>
  <si>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</si>
  <si>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</si>
  <si>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</si>
  <si>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</si>
  <si>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</si>
  <si>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</si>
  <si>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</si>
  <si>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</si>
  <si>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</si>
  <si>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</si>
  <si>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</si>
  <si>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</si>
  <si>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</si>
  <si>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</si>
  <si>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</si>
  <si>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</si>
  <si>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</si>
  <si>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</si>
  <si>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</si>
  <si>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</si>
  <si>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</si>
  <si>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</si>
  <si>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</si>
  <si>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</si>
  <si>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</si>
  <si>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</si>
  <si>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</si>
  <si>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</si>
  <si>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</si>
  <si>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</si>
  <si>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</si>
  <si>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</si>
  <si>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</si>
  <si>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</si>
  <si>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</si>
  <si>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</si>
  <si>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</si>
  <si>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</si>
  <si>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</si>
  <si>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</si>
  <si>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</si>
  <si>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</si>
  <si>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</si>
  <si>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</si>
  <si>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</si>
  <si>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</si>
  <si>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</si>
  <si>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</si>
  <si>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</si>
  <si>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</si>
  <si>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</si>
  <si>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</si>
  <si>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</si>
  <si>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</si>
  <si>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</si>
  <si>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</si>
  <si>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</si>
  <si>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</si>
  <si>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</si>
  <si>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</si>
  <si>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</si>
  <si>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</si>
  <si>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</si>
  <si>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</si>
  <si>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</si>
  <si>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</si>
  <si>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</si>
  <si>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</si>
  <si>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</si>
  <si>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</si>
  <si>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</si>
  <si>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</si>
  <si>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</si>
  <si>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</si>
  <si>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</si>
  <si>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</si>
  <si>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</si>
  <si>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</si>
  <si>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</si>
  <si>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</si>
  <si>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</si>
  <si>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</si>
  <si>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</si>
  <si>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</si>
  <si>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</si>
  <si>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</si>
  <si>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</si>
  <si>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</si>
  <si>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</si>
  <si>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</si>
  <si>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</si>
  <si>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</si>
  <si>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</si>
  <si>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</si>
  <si>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</si>
  <si>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</si>
  <si>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</si>
  <si>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</si>
  <si>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</si>
  <si>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</si>
  <si>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</si>
  <si>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</si>
  <si>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</si>
  <si>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</si>
  <si>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</si>
  <si>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</si>
  <si>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</si>
  <si>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</si>
  <si>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</si>
  <si>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</si>
  <si>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</si>
  <si>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</si>
  <si>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</si>
  <si>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</si>
  <si>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</si>
  <si>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</si>
  <si>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</si>
  <si>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</si>
  <si>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</si>
  <si>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</si>
  <si>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</si>
  <si>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</si>
  <si>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</si>
  <si>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</si>
  <si>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</si>
  <si>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</si>
  <si>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</si>
  <si>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</si>
  <si>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</si>
  <si>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</si>
  <si>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</si>
  <si>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</si>
  <si>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</si>
  <si>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</si>
  <si>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</si>
  <si>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</si>
  <si>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</si>
  <si>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</si>
  <si>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</si>
  <si>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</si>
  <si>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</si>
  <si>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</si>
  <si>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</si>
  <si>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</si>
  <si>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</si>
  <si>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</si>
  <si>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</si>
  <si>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</si>
  <si>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</si>
  <si>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</si>
  <si>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</si>
  <si>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</si>
  <si>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</si>
  <si>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</si>
  <si>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</si>
  <si>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</si>
  <si>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</si>
  <si>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</si>
  <si>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</si>
  <si>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</si>
  <si>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</si>
  <si>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</si>
  <si>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</si>
  <si>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</si>
  <si>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</si>
  <si>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</si>
  <si>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</si>
  <si>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</si>
  <si>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</si>
  <si>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</si>
  <si>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</si>
  <si>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</si>
  <si>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</si>
  <si>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</si>
  <si>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</si>
  <si>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</si>
  <si>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</si>
  <si>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</si>
  <si>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</si>
  <si>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</si>
  <si>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</si>
  <si>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</si>
  <si>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</si>
  <si>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</si>
  <si>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</si>
  <si>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</si>
  <si>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</si>
  <si>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</si>
  <si>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</si>
  <si>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</si>
  <si>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</si>
  <si>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</si>
  <si>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</si>
  <si>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</si>
  <si>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</si>
  <si>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</si>
  <si>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</si>
  <si>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</si>
  <si>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</si>
  <si>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</si>
  <si>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</si>
  <si>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</si>
  <si>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</si>
  <si>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</si>
  <si>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</si>
  <si>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</si>
  <si>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</si>
  <si>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</si>
  <si>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</si>
  <si>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</si>
  <si>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</si>
  <si>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</si>
  <si>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</si>
  <si>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</si>
  <si>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</si>
  <si>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</si>
  <si>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</si>
  <si>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</si>
  <si>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</si>
  <si>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</si>
  <si>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</si>
  <si>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</si>
  <si>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</si>
  <si>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</si>
  <si>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</si>
  <si>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</si>
  <si>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</si>
  <si>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</si>
  <si>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</si>
  <si>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</si>
  <si>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</si>
  <si>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</si>
  <si>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</si>
  <si>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</si>
  <si>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</si>
  <si>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</si>
  <si>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</si>
  <si>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</si>
  <si>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</si>
  <si>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</si>
  <si>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</si>
  <si>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</si>
  <si>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</si>
  <si>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</si>
  <si>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</si>
  <si>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</si>
  <si>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</si>
  <si>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</si>
  <si>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</si>
  <si>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</si>
  <si>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</si>
  <si>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</si>
  <si>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</si>
  <si>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</si>
  <si>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</si>
  <si>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</si>
  <si>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</si>
  <si>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</si>
  <si>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</si>
  <si>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</si>
  <si>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</si>
  <si>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</si>
  <si>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</si>
  <si>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</si>
  <si>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</si>
  <si>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</si>
  <si>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</si>
  <si>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</si>
  <si>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</si>
  <si>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</si>
  <si>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</si>
  <si>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</si>
  <si>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</si>
  <si>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</si>
  <si>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</si>
  <si>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</si>
  <si>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</si>
  <si>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</si>
  <si>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</si>
  <si>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</si>
  <si>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</si>
  <si>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</si>
  <si>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</si>
  <si>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</si>
  <si>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</si>
  <si>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</si>
  <si>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</si>
  <si>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</si>
  <si>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</si>
  <si>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</si>
  <si>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</si>
  <si>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</si>
  <si>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</si>
  <si>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</si>
  <si>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</si>
  <si>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</si>
  <si>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</si>
  <si>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</si>
  <si>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</si>
  <si>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</si>
  <si>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</si>
  <si>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</si>
  <si>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</si>
  <si>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</si>
  <si>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</si>
  <si>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</si>
  <si>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</si>
  <si>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</si>
  <si>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</si>
  <si>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</si>
  <si>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</si>
  <si>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</si>
  <si>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</si>
  <si>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</si>
  <si>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</si>
  <si>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</si>
  <si>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</si>
  <si>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</si>
  <si>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</si>
  <si>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</si>
  <si>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</si>
  <si>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</si>
  <si>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</si>
  <si>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</si>
  <si>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</si>
  <si>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</si>
  <si>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</si>
  <si>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</si>
  <si>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</si>
  <si>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</si>
  <si>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</si>
  <si>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</si>
  <si>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</si>
  <si>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</si>
  <si>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</si>
  <si>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</si>
  <si>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</si>
  <si>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</si>
  <si>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</si>
  <si>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</si>
  <si>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</si>
  <si>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</si>
  <si>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</si>
  <si>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</si>
  <si>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</si>
  <si>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</si>
  <si>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</si>
  <si>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</si>
  <si>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</si>
  <si>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</si>
  <si>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</si>
  <si>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</si>
  <si>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</si>
  <si>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</si>
  <si>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</si>
  <si>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</si>
  <si>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</si>
  <si>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</si>
  <si>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</si>
  <si>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</si>
  <si>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</si>
  <si>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</si>
  <si>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</si>
  <si>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</si>
  <si>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</si>
  <si>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</si>
  <si>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</si>
  <si>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</si>
  <si>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</si>
  <si>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</si>
  <si>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</si>
  <si>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</si>
  <si>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</si>
  <si>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</si>
  <si>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</si>
  <si>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</si>
  <si>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</si>
  <si>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</si>
  <si>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</si>
  <si>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</si>
  <si>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</si>
  <si>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</si>
  <si>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</si>
  <si>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</si>
  <si>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</si>
  <si>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</si>
  <si>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</si>
  <si>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</si>
  <si>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</si>
  <si>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</si>
  <si>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</si>
  <si>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</si>
  <si>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</si>
  <si>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</si>
  <si>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</si>
  <si>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</si>
  <si>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</si>
  <si>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</si>
  <si>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</si>
  <si>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</si>
  <si>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</si>
  <si>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</si>
  <si>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</si>
  <si>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</si>
  <si>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</si>
  <si>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</si>
  <si>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</si>
  <si>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</si>
  <si>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</si>
  <si>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</si>
  <si>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</si>
  <si>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</si>
  <si>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</si>
  <si>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</si>
  <si>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</si>
  <si>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</si>
  <si>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</si>
  <si>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</si>
  <si>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</si>
  <si>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</si>
  <si>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</si>
  <si>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</si>
  <si>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</si>
  <si>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</si>
  <si>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</si>
  <si>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</si>
  <si>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</si>
  <si>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</si>
  <si>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</si>
  <si>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</si>
  <si>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</si>
  <si>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</si>
  <si>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</si>
  <si>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</si>
  <si>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</si>
  <si>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</si>
  <si>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</si>
  <si>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</si>
  <si>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</si>
  <si>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</si>
  <si>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</si>
  <si>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</si>
  <si>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</si>
  <si>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</si>
  <si>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</si>
  <si>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</si>
  <si>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</si>
  <si>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</si>
  <si>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</si>
  <si>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</si>
  <si>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</si>
  <si>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</si>
  <si>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</si>
  <si>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</si>
  <si>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</si>
  <si>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</si>
  <si>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</si>
  <si>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</si>
  <si>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</si>
  <si>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</si>
  <si>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</si>
  <si>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</si>
  <si>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</si>
  <si>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</si>
  <si>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</si>
  <si>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</si>
  <si>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</si>
  <si>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</si>
  <si>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</si>
  <si>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</si>
  <si>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</si>
  <si>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</si>
  <si>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</si>
  <si>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</si>
  <si>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</si>
  <si>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</si>
  <si>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</si>
  <si>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</si>
  <si>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</si>
  <si>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</si>
  <si>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</si>
  <si>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</si>
  <si>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</si>
  <si>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</si>
  <si>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</si>
  <si>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</si>
  <si>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</si>
  <si>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</si>
  <si>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</si>
  <si>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</si>
  <si>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</si>
  <si>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</si>
  <si>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</si>
  <si>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</si>
  <si>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</si>
  <si>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</si>
  <si>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</si>
  <si>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</si>
  <si>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</si>
  <si>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</si>
  <si>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</si>
  <si>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</si>
  <si>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</si>
  <si>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</si>
  <si>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</si>
  <si>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</si>
  <si>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</si>
  <si>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</si>
  <si>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</si>
  <si>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</si>
  <si>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</si>
  <si>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</si>
  <si>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</si>
  <si>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</si>
  <si>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</si>
  <si>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</si>
  <si>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</si>
  <si>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</si>
  <si>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</si>
  <si>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</si>
  <si>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</si>
  <si>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</si>
  <si>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</si>
  <si>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</si>
  <si>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</si>
  <si>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</si>
  <si>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</si>
  <si>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</si>
  <si>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</si>
  <si>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</si>
  <si>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</si>
  <si>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</si>
  <si>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</si>
  <si>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</si>
  <si>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</si>
  <si>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</si>
  <si>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</si>
  <si>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</si>
  <si>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</si>
  <si>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</si>
  <si>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</si>
  <si>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</si>
  <si>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</si>
  <si>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</si>
  <si>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</si>
  <si>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</si>
  <si>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</si>
  <si>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</si>
  <si>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</si>
  <si>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</si>
  <si>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</si>
  <si>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</si>
  <si>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</si>
  <si>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</si>
  <si>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</si>
  <si>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</si>
  <si>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</si>
  <si>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</si>
  <si>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</si>
  <si>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</si>
  <si>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</si>
  <si>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</si>
  <si>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</si>
  <si>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</si>
  <si>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</si>
  <si>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</si>
  <si>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</si>
  <si>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</si>
  <si>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</si>
  <si>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</si>
  <si>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</si>
  <si>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</si>
  <si>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</si>
  <si>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</si>
  <si>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</si>
  <si>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</si>
  <si>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</si>
  <si>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</si>
  <si>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</si>
  <si>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</si>
  <si>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</si>
  <si>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</si>
  <si>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</si>
  <si>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</si>
  <si>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</si>
  <si>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</si>
  <si>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</si>
  <si>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</si>
  <si>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</si>
  <si>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</si>
  <si>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</si>
  <si>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</si>
  <si>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</si>
  <si>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</si>
  <si>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</si>
  <si>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</si>
  <si>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</si>
  <si>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</si>
  <si>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</si>
  <si>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</si>
  <si>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</si>
  <si>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</si>
  <si>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</si>
  <si>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</si>
  <si>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</si>
  <si>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</si>
  <si>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</si>
  <si>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</si>
  <si>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</si>
  <si>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</si>
  <si>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</si>
  <si>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</si>
  <si>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</si>
  <si>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</si>
  <si>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</si>
  <si>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</si>
  <si>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</si>
  <si>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</si>
  <si>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</si>
  <si>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</si>
  <si>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</si>
  <si>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</si>
  <si>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</si>
  <si>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</si>
  <si>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</si>
  <si>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</si>
  <si>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</si>
  <si>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</si>
  <si>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</si>
  <si>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</si>
  <si>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</si>
  <si>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</si>
  <si>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</si>
  <si>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</si>
  <si>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</si>
  <si>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</si>
  <si>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</si>
  <si>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</si>
  <si>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</si>
  <si>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</si>
  <si>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</si>
  <si>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</si>
  <si>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</si>
  <si>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</si>
  <si>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</si>
  <si>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</si>
  <si>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</si>
  <si>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</si>
  <si>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</si>
  <si>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</si>
  <si>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</si>
  <si>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</si>
  <si>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</si>
  <si>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</si>
  <si>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</si>
  <si>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</si>
  <si>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</si>
  <si>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</si>
  <si>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</si>
  <si>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</si>
  <si>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</si>
  <si>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</si>
  <si>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</si>
  <si>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</si>
  <si>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</si>
  <si>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</si>
  <si>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</si>
  <si>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</si>
  <si>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</si>
  <si>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</si>
  <si>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</si>
  <si>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</si>
  <si>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</si>
  <si>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</si>
  <si>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</si>
  <si>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</si>
  <si>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</si>
  <si>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</si>
  <si>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</si>
  <si>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</si>
  <si>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</si>
  <si>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</si>
  <si>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</si>
  <si>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</si>
  <si>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</si>
  <si>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</si>
  <si>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</si>
  <si>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</si>
  <si>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</si>
  <si>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</si>
  <si>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</si>
  <si>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</si>
  <si>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</si>
  <si>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</si>
  <si>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</si>
  <si>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</si>
  <si>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</si>
  <si>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</si>
  <si>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</si>
  <si>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</si>
  <si>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</si>
  <si>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</si>
  <si>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</si>
  <si>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</si>
  <si>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</si>
  <si>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</si>
  <si>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</si>
  <si>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</si>
  <si>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</si>
  <si>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</si>
  <si>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</si>
  <si>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</si>
  <si>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</si>
  <si>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</si>
  <si>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</si>
  <si>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</si>
  <si>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</si>
  <si>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</si>
  <si>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</si>
  <si>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</si>
  <si>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</si>
  <si>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</si>
  <si>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</si>
  <si>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</si>
  <si>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</si>
  <si>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</si>
  <si>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</si>
  <si>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</si>
  <si>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</si>
  <si>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</si>
  <si>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</si>
  <si>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</si>
  <si>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</si>
  <si>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</si>
  <si>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</si>
  <si>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</si>
  <si>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</si>
  <si>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</si>
  <si>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</si>
  <si>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</si>
  <si>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</si>
  <si>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</si>
  <si>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</si>
  <si>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</si>
  <si>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</si>
  <si>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</si>
  <si>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</si>
  <si>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</si>
  <si>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</si>
  <si>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</si>
  <si>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</si>
  <si>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</si>
  <si>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</si>
  <si>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</si>
  <si>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</si>
  <si>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</si>
  <si>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</si>
  <si>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</si>
  <si>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</si>
  <si>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</si>
  <si>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</si>
  <si>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</si>
  <si>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</si>
  <si>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</si>
  <si>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</si>
  <si>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</si>
  <si>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</si>
  <si>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</si>
  <si>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</si>
  <si>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</si>
  <si>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</si>
  <si>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</si>
  <si>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</si>
  <si>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</si>
  <si>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</si>
  <si>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</si>
  <si>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</si>
  <si>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</si>
  <si>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</si>
  <si>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</si>
  <si>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</si>
  <si>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</si>
  <si>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</si>
  <si>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</si>
  <si>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</si>
  <si>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</si>
  <si>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</si>
  <si>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</si>
  <si>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</si>
  <si>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</si>
  <si>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</si>
  <si>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</si>
  <si>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</si>
  <si>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</si>
  <si>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</si>
  <si>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</si>
  <si>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</si>
  <si>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</si>
  <si>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</si>
  <si>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</si>
  <si>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</si>
  <si>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</si>
  <si>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</si>
  <si>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</si>
  <si>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</si>
  <si>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</si>
  <si>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</si>
  <si>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</si>
  <si>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</si>
  <si>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</si>
  <si>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</si>
  <si>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</si>
  <si>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</si>
  <si>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</si>
  <si>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</si>
  <si>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</si>
  <si>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</si>
  <si>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</si>
  <si>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</si>
  <si>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</si>
  <si>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</si>
  <si>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</si>
  <si>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</si>
  <si>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</si>
  <si>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</si>
  <si>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</si>
  <si>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</si>
  <si>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</si>
  <si>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</si>
  <si>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</si>
  <si>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</si>
  <si>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</si>
  <si>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</si>
  <si>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</si>
  <si>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</si>
  <si>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</si>
  <si>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</si>
  <si>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</si>
  <si>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</si>
  <si>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</si>
  <si>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</si>
  <si>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</si>
  <si>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</si>
  <si>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</si>
  <si>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</si>
  <si>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</si>
  <si>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</si>
  <si>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</si>
  <si>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</si>
  <si>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</si>
  <si>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</si>
  <si>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</si>
  <si>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</si>
  <si>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</si>
  <si>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</si>
  <si>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</si>
  <si>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</si>
  <si>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</si>
  <si>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</si>
  <si>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</si>
  <si>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</si>
  <si>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</si>
  <si>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</si>
  <si>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</si>
  <si>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</si>
  <si>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</si>
  <si>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</si>
  <si>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</si>
  <si>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</si>
  <si>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</si>
  <si>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</si>
  <si>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</si>
  <si>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</si>
  <si>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</si>
  <si>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</si>
  <si>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</si>
  <si>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</si>
  <si>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</si>
  <si>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</si>
  <si>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</si>
  <si>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</si>
  <si>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</si>
  <si>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</si>
  <si>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</si>
  <si>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</si>
  <si>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</si>
  <si>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</si>
  <si>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</si>
  <si>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</si>
  <si>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</si>
  <si>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</si>
  <si>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</si>
  <si>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</si>
  <si>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</si>
  <si>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</si>
  <si>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</si>
  <si>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</si>
  <si>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</si>
  <si>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</si>
  <si>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</si>
  <si>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</si>
  <si>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</si>
  <si>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</si>
  <si>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</si>
  <si>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</si>
  <si>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</si>
  <si>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</si>
  <si>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</si>
  <si>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</si>
  <si>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</si>
  <si>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</si>
  <si>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</si>
  <si>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</si>
  <si>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</si>
  <si>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</si>
  <si>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</si>
  <si>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</si>
  <si>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</si>
  <si>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</si>
  <si>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</si>
  <si>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</si>
  <si>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</si>
  <si>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</si>
  <si>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</si>
  <si>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</si>
  <si>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</si>
  <si>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</si>
  <si>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</si>
  <si>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</si>
  <si>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</si>
  <si>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</si>
  <si>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</si>
  <si>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</si>
  <si>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</si>
  <si>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</si>
  <si>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</si>
  <si>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</si>
  <si>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</si>
  <si>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</si>
  <si>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</si>
  <si>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</si>
  <si>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</si>
  <si>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</si>
  <si>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</si>
  <si>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</si>
  <si>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</si>
  <si>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</si>
  <si>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</si>
  <si>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</si>
  <si>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</si>
  <si>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</si>
  <si>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</si>
  <si>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</si>
  <si>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</si>
  <si>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</si>
  <si>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</si>
  <si>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</si>
  <si>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</si>
  <si>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</si>
  <si>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</si>
  <si>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</si>
  <si>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</si>
  <si>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</si>
  <si>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</si>
  <si>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</si>
  <si>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</si>
  <si>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</si>
  <si>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</si>
  <si>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</si>
  <si>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</si>
  <si>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</si>
  <si>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</si>
  <si>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</si>
  <si>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</si>
  <si>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</si>
  <si>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</si>
  <si>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</si>
  <si>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</si>
  <si>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</si>
  <si>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</si>
  <si>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</si>
  <si>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</si>
  <si>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</si>
  <si>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</si>
  <si>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</si>
  <si>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</si>
  <si>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</si>
  <si>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</si>
  <si>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</si>
  <si>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</si>
  <si>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</si>
  <si>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</si>
  <si>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</si>
  <si>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</si>
  <si>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</si>
  <si>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</si>
  <si>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</si>
  <si>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</si>
  <si>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</si>
  <si>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</si>
  <si>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</si>
  <si>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</si>
  <si>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</si>
  <si>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</si>
  <si>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</si>
  <si>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</si>
  <si>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</si>
  <si>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</si>
  <si>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</si>
  <si>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</si>
  <si>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</si>
  <si>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</si>
  <si>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</si>
  <si>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</si>
  <si>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</si>
  <si>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</si>
  <si>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</si>
  <si>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</si>
  <si>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</si>
  <si>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</si>
  <si>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</si>
  <si>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</si>
  <si>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</si>
  <si>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</si>
  <si>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</si>
  <si>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</si>
  <si>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</si>
  <si>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</si>
  <si>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</si>
  <si>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</si>
  <si>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</si>
  <si>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</si>
  <si>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</si>
  <si>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</si>
  <si>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</si>
  <si>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</si>
  <si>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</si>
  <si>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</si>
  <si>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</si>
  <si>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</si>
  <si>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</si>
  <si>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</si>
  <si>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</si>
  <si>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</si>
  <si>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</si>
  <si>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</si>
  <si>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</si>
  <si>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</si>
  <si>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</si>
  <si>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</si>
  <si>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</si>
  <si>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</si>
  <si>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</si>
  <si>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</si>
  <si>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</si>
  <si>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</si>
  <si>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</si>
  <si>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</si>
  <si>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</si>
  <si>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</si>
  <si>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</si>
  <si>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</si>
  <si>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</si>
  <si>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</si>
  <si>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</si>
  <si>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</si>
  <si>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</si>
  <si>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</si>
  <si>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</si>
  <si>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</si>
  <si>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</si>
  <si>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</si>
  <si>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</si>
  <si>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</si>
  <si>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</si>
  <si>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</si>
  <si>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</si>
  <si>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</si>
  <si>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</si>
  <si>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</si>
  <si>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</si>
  <si>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</si>
  <si>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</si>
  <si>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</si>
  <si>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</si>
  <si>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</si>
  <si>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</si>
  <si>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</si>
  <si>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</si>
  <si>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</si>
  <si>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</si>
  <si>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</si>
  <si>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</si>
  <si>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</si>
  <si>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</si>
  <si>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</si>
  <si>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</si>
  <si>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</si>
  <si>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</si>
  <si>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</si>
  <si>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</si>
  <si>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</si>
  <si>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</si>
  <si>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</si>
  <si>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</si>
  <si>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</si>
  <si>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</si>
  <si>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</si>
  <si>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</si>
  <si>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</si>
  <si>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</si>
  <si>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</si>
  <si>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</si>
  <si>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</si>
  <si>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</si>
  <si>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</si>
  <si>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</si>
  <si>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</si>
  <si>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</si>
  <si>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</si>
  <si>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</si>
  <si>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</si>
  <si>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</si>
  <si>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</si>
  <si>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</si>
  <si>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</si>
  <si>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</si>
  <si>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</si>
  <si>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</si>
  <si>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</si>
  <si>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</si>
  <si>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</si>
  <si>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</si>
  <si>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</si>
  <si>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</si>
  <si>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</si>
  <si>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</si>
  <si>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</si>
  <si>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</si>
  <si>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</si>
  <si>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</si>
  <si>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</si>
  <si>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</si>
  <si>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</si>
  <si>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</si>
  <si>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</si>
  <si>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</si>
  <si>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</si>
  <si>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</si>
  <si>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</si>
  <si>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</si>
  <si>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</si>
  <si>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</si>
  <si>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</si>
  <si>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</si>
  <si>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</si>
  <si>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</si>
  <si>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</si>
  <si>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</si>
  <si>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</si>
  <si>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</si>
  <si>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</si>
  <si>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</si>
  <si>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</si>
  <si>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</si>
  <si>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</si>
  <si>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</si>
  <si>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</si>
  <si>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</si>
  <si>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</si>
  <si>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</si>
  <si>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</si>
  <si>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</si>
  <si>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</si>
  <si>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</si>
  <si>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</si>
  <si>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</si>
  <si>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</si>
  <si>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</si>
  <si>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</si>
  <si>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</si>
  <si>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</si>
  <si>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</si>
  <si>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</si>
  <si>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</si>
  <si>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</si>
  <si>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</si>
  <si>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</si>
  <si>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</si>
  <si>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</si>
  <si>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</si>
  <si>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</si>
  <si>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</si>
  <si>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</si>
  <si>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</si>
  <si>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</si>
  <si>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</si>
  <si>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</si>
  <si>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</si>
  <si>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</si>
  <si>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</si>
  <si>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</si>
  <si>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</si>
  <si>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</si>
  <si>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</si>
  <si>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</si>
  <si>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</si>
  <si>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</si>
  <si>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</si>
  <si>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</si>
  <si>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</si>
  <si>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</si>
  <si>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</si>
  <si>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</si>
  <si>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</si>
  <si>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</si>
  <si>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</si>
  <si>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</si>
  <si>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</si>
  <si>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</si>
  <si>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</si>
  <si>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</si>
  <si>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</si>
  <si>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</si>
  <si>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</si>
  <si>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</si>
  <si>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</si>
  <si>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</si>
  <si>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</si>
  <si>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</si>
  <si>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</si>
  <si>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</si>
  <si>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</si>
  <si>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</si>
  <si>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</si>
  <si>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</si>
  <si>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</si>
  <si>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</si>
  <si>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</si>
  <si>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</si>
  <si>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</si>
  <si>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</si>
  <si>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</si>
  <si>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</si>
  <si>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</si>
  <si>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</si>
  <si>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</si>
  <si>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</si>
  <si>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</si>
  <si>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</si>
  <si>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</si>
  <si>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</si>
  <si>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</si>
  <si>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</si>
  <si>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</si>
  <si>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</si>
  <si>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</si>
  <si>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</si>
  <si>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</si>
  <si>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</si>
  <si>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</si>
  <si>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</si>
  <si>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</si>
  <si>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</si>
  <si>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</si>
  <si>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</si>
  <si>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</si>
  <si>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</si>
  <si>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</si>
  <si>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</si>
  <si>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</si>
  <si>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</si>
  <si>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</si>
  <si>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</si>
  <si>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</si>
  <si>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</si>
  <si>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</si>
  <si>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</si>
  <si>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</si>
  <si>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</si>
  <si>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</si>
  <si>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</si>
  <si>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</si>
  <si>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</si>
  <si>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</si>
  <si>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</si>
  <si>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</si>
  <si>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</si>
  <si>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</si>
  <si>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</si>
  <si>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</si>
  <si>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</si>
  <si>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</si>
  <si>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</si>
  <si>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</si>
  <si>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</si>
  <si>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</si>
  <si>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</si>
  <si>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</si>
  <si>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</si>
  <si>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</si>
  <si>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</si>
  <si>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</si>
  <si>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</si>
  <si>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</si>
  <si>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</si>
  <si>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</si>
  <si>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</si>
  <si>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</si>
  <si>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</si>
  <si>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</si>
  <si>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</si>
  <si>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</si>
  <si>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</si>
  <si>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</si>
  <si>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</si>
  <si>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</si>
  <si>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</si>
  <si>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</si>
  <si>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</si>
  <si>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</si>
  <si>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</si>
  <si>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</si>
  <si>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</si>
  <si>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</si>
  <si>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</si>
  <si>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</si>
  <si>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</si>
  <si>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</si>
  <si>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</si>
  <si>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</si>
  <si>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</si>
  <si>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</si>
  <si>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</si>
  <si>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</si>
  <si>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</si>
  <si>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</si>
  <si>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</si>
  <si>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</si>
  <si>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</si>
  <si>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</si>
  <si>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</si>
  <si>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</si>
  <si>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</si>
  <si>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</si>
  <si>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</si>
  <si>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</si>
  <si>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</si>
  <si>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</si>
  <si>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</si>
  <si>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</si>
  <si>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</si>
  <si>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</si>
  <si>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</si>
  <si>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</si>
  <si>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</si>
  <si>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</si>
  <si>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</si>
  <si>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</si>
  <si>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</si>
  <si>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</si>
  <si>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</si>
  <si>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</si>
  <si>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</si>
  <si>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</si>
  <si>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</si>
  <si>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</si>
  <si>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</si>
  <si>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</si>
  <si>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</si>
  <si>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</si>
  <si>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</si>
  <si>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</si>
  <si>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</si>
  <si>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</si>
  <si>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</si>
  <si>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</si>
  <si>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</si>
  <si>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</si>
  <si>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</si>
  <si>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</si>
  <si>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</si>
  <si>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</si>
  <si>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</si>
  <si>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</si>
  <si>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</si>
  <si>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</si>
  <si>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</si>
  <si>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</si>
  <si>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</si>
  <si>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</si>
  <si>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</si>
  <si>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</si>
  <si>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</si>
  <si>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</si>
  <si>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</si>
  <si>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</si>
  <si>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</si>
  <si>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</si>
  <si>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</si>
  <si>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</si>
  <si>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</si>
  <si>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</si>
  <si>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</si>
  <si>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</si>
  <si>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</si>
  <si>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</si>
  <si>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</si>
  <si>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</si>
  <si>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</si>
  <si>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</si>
  <si>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</si>
  <si>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</si>
  <si>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</si>
  <si>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</si>
  <si>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</si>
  <si>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</si>
  <si>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</si>
  <si>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</si>
  <si>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</si>
  <si>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</si>
  <si>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</si>
  <si>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</si>
  <si>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</si>
  <si>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</si>
  <si>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</si>
  <si>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</si>
  <si>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</si>
  <si>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</si>
  <si>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</si>
  <si>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</si>
  <si>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</si>
  <si>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</si>
  <si>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</si>
  <si>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</si>
  <si>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</si>
  <si>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</si>
  <si>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</si>
  <si>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</si>
  <si>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</si>
  <si>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</si>
  <si>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</si>
  <si>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</si>
  <si>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</si>
  <si>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</si>
  <si>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</si>
  <si>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</si>
  <si>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</si>
  <si>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</si>
  <si>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</si>
  <si>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</si>
  <si>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</si>
  <si>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</si>
  <si>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</si>
  <si>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</si>
  <si>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</si>
  <si>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</si>
  <si>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</si>
  <si>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</si>
  <si>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</si>
  <si>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</si>
  <si>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</si>
  <si>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</si>
  <si>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</si>
  <si>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</si>
  <si>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</si>
  <si>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</si>
  <si>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</si>
  <si>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</si>
  <si>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</si>
  <si>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</si>
  <si>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</si>
  <si>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</si>
  <si>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</si>
  <si>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</si>
  <si>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</si>
  <si>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</si>
  <si>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</si>
  <si>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</si>
  <si>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</si>
  <si>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</si>
  <si>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</si>
  <si>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</si>
  <si>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</si>
  <si>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</si>
  <si>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</si>
  <si>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</si>
  <si>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</si>
  <si>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</si>
  <si>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</si>
  <si>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</si>
  <si>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</si>
  <si>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</si>
  <si>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</si>
  <si>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</si>
  <si>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</si>
  <si>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</si>
  <si>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</si>
  <si>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</si>
  <si>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</si>
  <si>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</si>
  <si>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</si>
  <si>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</si>
  <si>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</si>
  <si>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</si>
  <si>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</si>
  <si>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</si>
  <si>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</si>
  <si>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</si>
  <si>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</si>
  <si>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</si>
  <si>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</si>
  <si>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</si>
  <si>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</si>
  <si>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</si>
  <si>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</si>
  <si>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</si>
  <si>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</si>
  <si>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</si>
  <si>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</si>
  <si>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</si>
  <si>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</si>
  <si>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</si>
  <si>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</si>
  <si>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</si>
  <si>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</si>
  <si>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</si>
  <si>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</si>
  <si>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</si>
  <si>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</si>
  <si>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</si>
  <si>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</si>
  <si>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</si>
  <si>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</si>
  <si>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</si>
  <si>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</si>
  <si>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</si>
  <si>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</si>
  <si>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</si>
  <si>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</si>
  <si>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</si>
  <si>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</si>
  <si>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</si>
  <si>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</si>
  <si>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</si>
  <si>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</si>
  <si>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</si>
  <si>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</si>
  <si>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</si>
  <si>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</si>
  <si>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</si>
  <si>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</si>
  <si>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</si>
  <si>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</si>
  <si>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</si>
  <si>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</si>
  <si>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</si>
  <si>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</si>
  <si>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</si>
  <si>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</si>
  <si>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</si>
  <si>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</si>
  <si>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</si>
  <si>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</si>
  <si>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</si>
  <si>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</si>
  <si>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</si>
  <si>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</si>
  <si>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</si>
  <si>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</si>
  <si>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</si>
  <si>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</si>
  <si>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</si>
  <si>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</si>
  <si>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</si>
  <si>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</si>
  <si>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</si>
  <si>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</si>
  <si>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</si>
  <si>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</si>
  <si>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</si>
  <si>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</si>
  <si>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</si>
  <si>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</si>
  <si>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</si>
  <si>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</si>
  <si>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</si>
  <si>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</si>
  <si>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</si>
  <si>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</si>
  <si>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</si>
  <si>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</si>
  <si>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</si>
  <si>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</si>
  <si>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</si>
  <si>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</si>
  <si>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</si>
  <si>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</si>
  <si>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</si>
  <si>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</si>
  <si>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</si>
  <si>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</si>
  <si>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</si>
  <si>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</si>
  <si>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</si>
  <si>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</si>
  <si>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</si>
  <si>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</si>
  <si>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</si>
  <si>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</si>
  <si>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</si>
  <si>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</si>
  <si>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</si>
  <si>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</si>
  <si>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</si>
  <si>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</si>
  <si>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</si>
  <si>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</si>
  <si>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</si>
  <si>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</si>
  <si>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</si>
  <si>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</si>
  <si>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</si>
  <si>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</si>
  <si>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</si>
  <si>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</si>
  <si>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</si>
  <si>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</si>
  <si>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</si>
  <si>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</si>
  <si>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</si>
  <si>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</si>
  <si>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</si>
  <si>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</si>
  <si>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</si>
  <si>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</si>
  <si>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</si>
  <si>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</si>
  <si>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</si>
  <si>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</si>
  <si>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</si>
  <si>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</si>
  <si>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</si>
  <si>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</si>
  <si>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</si>
  <si>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</si>
  <si>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</si>
  <si>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</si>
  <si>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</si>
  <si>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</si>
  <si>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</si>
  <si>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</si>
  <si>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</si>
  <si>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</si>
  <si>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</si>
  <si>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</si>
  <si>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</si>
  <si>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</si>
  <si>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</si>
  <si>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</si>
  <si>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</si>
  <si>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</si>
  <si>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</si>
  <si>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</si>
  <si>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</si>
  <si>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</si>
  <si>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</si>
  <si>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</si>
  <si>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</si>
  <si>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</si>
  <si>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</si>
  <si>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</si>
  <si>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</si>
  <si>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</si>
  <si>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</si>
  <si>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</si>
  <si>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</si>
  <si>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</si>
  <si>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</si>
  <si>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</si>
  <si>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</si>
  <si>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</si>
  <si>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</si>
  <si>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</si>
  <si>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</si>
  <si>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</si>
  <si>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</si>
  <si>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</si>
  <si>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</si>
  <si>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</si>
  <si>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</si>
  <si>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</si>
  <si>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</si>
  <si>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</si>
  <si>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</si>
  <si>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</si>
  <si>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</si>
  <si>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</si>
  <si>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</si>
  <si>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</si>
  <si>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</si>
  <si>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</si>
  <si>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</si>
  <si>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</si>
  <si>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</si>
  <si>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</si>
  <si>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</si>
  <si>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</si>
  <si>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</si>
  <si>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</si>
  <si>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</si>
  <si>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</si>
  <si>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</si>
  <si>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</si>
  <si>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</si>
  <si>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</si>
  <si>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</si>
  <si>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</si>
  <si>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</si>
  <si>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</si>
  <si>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</si>
  <si>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</si>
  <si>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</si>
  <si>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</si>
  <si>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</si>
  <si>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</si>
  <si>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</si>
  <si>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</si>
  <si>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</si>
  <si>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</si>
  <si>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</si>
  <si>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</si>
  <si>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</si>
  <si>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</si>
  <si>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</si>
  <si>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</si>
  <si>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</si>
  <si>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</si>
  <si>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</si>
  <si>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</si>
  <si>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</si>
  <si>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</si>
  <si>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</si>
  <si>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</si>
  <si>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</si>
  <si>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</si>
  <si>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</si>
  <si>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</si>
  <si>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</si>
  <si>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</si>
  <si>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</si>
  <si>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</si>
  <si>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</si>
  <si>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</si>
  <si>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</si>
  <si>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</si>
  <si>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</si>
  <si>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</si>
  <si>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</si>
  <si>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</si>
  <si>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</si>
  <si>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</si>
  <si>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</si>
  <si>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</si>
  <si>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</si>
  <si>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</si>
  <si>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</si>
  <si>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</si>
  <si>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</si>
  <si>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</si>
  <si>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</si>
  <si>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</si>
  <si>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</si>
  <si>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</si>
  <si>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</si>
  <si>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</si>
  <si>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</si>
  <si>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</si>
  <si>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</si>
  <si>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</si>
  <si>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</si>
  <si>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</si>
  <si>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</si>
  <si>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</si>
  <si>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</si>
  <si>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</si>
  <si>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</si>
  <si>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</si>
  <si>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</si>
  <si>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</si>
  <si>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</si>
  <si>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</si>
  <si>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</si>
  <si>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</si>
  <si>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</si>
  <si>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</si>
  <si>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</si>
  <si>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</si>
  <si>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</si>
  <si>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</si>
  <si>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</si>
  <si>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</si>
  <si>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</si>
  <si>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</si>
  <si>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</si>
  <si>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</si>
  <si>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</si>
  <si>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</si>
  <si>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</si>
  <si>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</si>
  <si>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</si>
  <si>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</si>
  <si>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</si>
  <si>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</si>
  <si>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</si>
  <si>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</si>
  <si>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</si>
  <si>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</si>
  <si>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</si>
  <si>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</si>
  <si>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</si>
  <si>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</si>
  <si>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</si>
  <si>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</si>
  <si>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</si>
  <si>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</si>
  <si>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</si>
  <si>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</si>
  <si>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</si>
  <si>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</si>
  <si>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</si>
  <si>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</si>
  <si>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</si>
  <si>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</si>
  <si>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</si>
  <si>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</si>
  <si>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PCM-20251108-00001960</t>
  </si>
  <si>
    <t xml:space="preserve">access night issue as located at USF area and team will check at morning  </t>
  </si>
  <si>
    <t>no pcm</t>
  </si>
  <si>
    <t>ylm0391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</si>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</sst>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2" totalsRowShown="0" headerRowDxfId="157" dataDxfId="156" headerRowBorderDxfId="154" tableBorderDxfId="155" totalsRowBorderDxfId="153">
  <autoFilter ref="A1:CJ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4" totalsRowShown="0" headerRowDxfId="64" dataDxfId="63" headerRowBorderDxfId="61" tableBorderDxfId="62">
  <autoFilter ref="A1:L10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3" totalsRowShown="0" headerRowDxfId="15" dataDxfId="14" headerRowBorderDxfId="12" tableBorderDxfId="13">
  <autoFilter ref="A1:L1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5" ca="1" si="0">IFERROR(NOW()-F2,"")</f>
        <v>307.00227245370479</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c r="H3" s="111"/>
      <c r="I3" s="109"/>
      <c r="J3" s="109"/>
      <c r="K3" s="113"/>
      <c r="L3" s="114"/>
    </row>
    <row r="4" spans="1:15" ht="15" customHeight="1">
      <c r="A4" s="108"/>
      <c r="B4" s="109" t="str">
        <f>IFERROR(VLOOKUP(D4,DB!A:K,11,0),"")</f>
        <v/>
      </c>
      <c r="C4" s="109"/>
      <c r="D4" s="109"/>
      <c r="E4" s="110"/>
      <c r="F4" s="111"/>
      <c r="G4" s="112">
        <f t="shared" ca="1" si="0"/>
        <v>45969.950698148146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45969.950698148146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45969.950698148146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45969.950698148146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45969.950698148146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45969.950698148146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45969.950698148146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45969.950698148146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45969.950698148146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45969.950698148146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45969.950698148146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45969.950698148146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45969.950698148146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45969.950698148146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45969.950698148146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45969.950698148146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45969.950698148146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45969.950698148146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45969.950698148146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45969.950698148146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45969.950698148146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45969.950698148146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ref="G26:G57" ca="1" si="1">IFERROR(NOW()-F26,"")</f>
        <v>45969.950698148146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45969.950698148146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45969.950698148146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45969.950698148146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45969.950698148146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45969.950698148146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45969.950698148146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45969.950698148146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45969.950698148146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45969.950698148146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45969.950698148146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45969.950698148146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45969.950698148146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45969.950698148146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45969.950698148146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45969.950698148146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45969.950698148146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45969.950698148146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45969.950698148146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45969.950698148146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45969.950698148146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45969.950698148146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45969.950698148146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45969.950698148146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45969.950698148146</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45969.950698148146</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45969.950698148146</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45969.950698148146</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45969.950698148146</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45969.950698148146</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45969.950698148146</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45969.950698148146</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ref="G58:G89" ca="1" si="2">IFERROR(NOW()-F58,"")</f>
        <v>45969.950698148146</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45969.950698148146</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45969.950698148146</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45969.950698148146</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45969.950698148146</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45969.950698148146</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45969.950698148146</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45969.950698148146</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45969.950698148146</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45969.950698148146</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45969.950698148146</v>
      </c>
      <c r="H68" s="111"/>
      <c r="I68" s="109" t="str">
        <f>IFERROR(VLOOKUP(D68,DB!A:F,6,0),"")</f>
        <v/>
      </c>
      <c r="J68" s="109" t="str">
        <f>IFERROR(VLOOKUP(D68,DB!A:G,7,0),"")</f>
        <v/>
      </c>
      <c r="K68" s="113"/>
      <c r="L68" s="114" t="str">
        <f>IFERROR(VLOOKUP(D68,DB!A:I,9,0),"")</f>
        <v/>
      </c>
    </row>
    <row r="69" spans="1:12" ht="15" customHeight="1">
      <c r="A69" s="117"/>
      <c r="B69" s="118" t="str">
        <f>IFERROR(VLOOKUP(D69,DB!A:K,11,0),"")</f>
        <v/>
      </c>
      <c r="C69" s="118"/>
      <c r="D69" s="118"/>
      <c r="E69" s="119"/>
      <c r="F69" s="120"/>
      <c r="G69" s="121">
        <f t="shared" ca="1" si="2"/>
        <v>45969.950698148146</v>
      </c>
      <c r="H69" s="120"/>
      <c r="I69" s="118" t="str">
        <f>IFERROR(VLOOKUP(D69,DB!A:F,6,0),"")</f>
        <v/>
      </c>
      <c r="J69" s="118" t="str">
        <f>IFERROR(VLOOKUP(D69,DB!A:G,7,0),"")</f>
        <v/>
      </c>
      <c r="K69" s="122"/>
      <c r="L69" s="123" t="str">
        <f>IFERROR(VLOOKUP(D69,DB!A:I,9,0),"")</f>
        <v/>
      </c>
    </row>
  </sheetData>
  <customSheetViews>
    <customSheetView guid="{F6042A99-DD27-4453-835D-0834D95730CC}" filter="1" showAutoFilter="1">
      <pageMargins left="0" right="0" top="0" bottom="0" header="0" footer="0"/>
      <autoFilter ref="B1:M1" xr:uid="{257284AD-00D8-4748-BF63-2A716A5889C9}"/>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2"/>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3" ca="1" si="0">IFERROR(NOW()-F3,"-")</f>
        <v>144.95086018518487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45969.950698148146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45969.950698148146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45969.950698148146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45969.950698148146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0"/>
        <v>45969.950698148146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45969.950698148146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45969.950698148146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45969.950698148146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45969.950698148146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45969.950698148146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45969.950698148146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45969.950698148146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45969.950698148146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45969.950698148146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45969.950698148146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45969.950698148146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45969.950698148146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45969.950698148146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45969.950698148146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45969.950698148146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ref="G24:G55" ca="1" si="1">IFERROR(NOW()-F24,"-")</f>
        <v>45969.950698148146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45969.950698148146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45969.950698148146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45969.950698148146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45969.950698148146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45969.950698148146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45969.950698148146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45969.950698148146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45969.950698148146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45969.950698148146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45969.950698148146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45969.950698148146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45969.950698148146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45969.950698148146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45969.950698148146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45969.950698148146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45969.950698148146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45969.950698148146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45969.950698148146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45969.950698148146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45969.950698148146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45969.950698148146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45969.950698148146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45969.950698148146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45969.950698148146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45969.950698148146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45969.950698148146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45969.950698148146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45969.950698148146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45969.950698148146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45969.950698148146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45969.950698148146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ref="G56:G87" ca="1" si="2">IFERROR(NOW()-F56,"-")</f>
        <v>45969.950698148146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2"/>
        <v>45969.950698148146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2"/>
        <v>45969.950698148146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45969.950698148146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45969.950698148146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45969.950698148146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27"/>
      <c r="B62" s="128" t="str">
        <f>IFERROR(VLOOKUP(D62,DB!A:K,11,0),"")</f>
        <v/>
      </c>
      <c r="C62" s="128"/>
      <c r="D62" s="128"/>
      <c r="E62" s="129"/>
      <c r="F62" s="130"/>
      <c r="G62" s="131">
        <f t="shared" ca="1" si="2"/>
        <v>45969.950698148146</v>
      </c>
      <c r="H62" s="130"/>
      <c r="I62" s="128" t="str">
        <f>IFERROR(VLOOKUP(D62,DB!A:F,6,0),"")</f>
        <v/>
      </c>
      <c r="J62" s="128" t="str">
        <f>IFERROR(VLOOKUP(D62,DB!A:G,7,0),"")</f>
        <v/>
      </c>
      <c r="K62" s="132"/>
      <c r="L62" s="128" t="str">
        <f>IFERROR(VLOOKUP(D62,DB!A:I,9,0),"")</f>
        <v/>
      </c>
      <c r="M62" s="128"/>
      <c r="N62" s="128"/>
      <c r="O62" s="128"/>
      <c r="P62" s="128"/>
      <c r="Q62" s="128"/>
      <c r="R62" s="128"/>
      <c r="S62" s="128"/>
      <c r="T62" s="128"/>
      <c r="U62" s="128"/>
      <c r="V62" s="128"/>
      <c r="W62" s="128"/>
      <c r="X62" s="128"/>
      <c r="Y62" s="128"/>
      <c r="Z62" s="128"/>
      <c r="AA62" s="128"/>
      <c r="AB62" s="128"/>
      <c r="AC62" s="128"/>
      <c r="AD62" s="128"/>
      <c r="AE62" s="128"/>
      <c r="AF62" s="128"/>
      <c r="AG62" s="128"/>
      <c r="AH62" s="128"/>
      <c r="AI62" s="128"/>
      <c r="AJ62" s="128"/>
      <c r="AK62" s="128"/>
      <c r="AL62" s="128"/>
      <c r="AM62" s="128"/>
      <c r="AN62" s="128"/>
      <c r="AO62" s="128"/>
      <c r="AP62" s="128"/>
      <c r="AQ62" s="128"/>
      <c r="AR62" s="128"/>
      <c r="AS62" s="128"/>
      <c r="AT62" s="128"/>
      <c r="AU62" s="128"/>
      <c r="AV62" s="128"/>
      <c r="AW62" s="128"/>
      <c r="AX62" s="128"/>
      <c r="AY62" s="128"/>
      <c r="AZ62" s="128"/>
      <c r="BA62" s="128"/>
      <c r="BB62" s="128"/>
      <c r="BC62" s="128"/>
      <c r="BD62" s="128"/>
      <c r="BE62" s="128"/>
      <c r="BF62" s="128"/>
      <c r="BG62" s="128"/>
      <c r="BH62" s="128"/>
      <c r="BI62" s="128"/>
      <c r="BJ62" s="128"/>
      <c r="BK62" s="128"/>
      <c r="BL62" s="128"/>
      <c r="BM62" s="128"/>
      <c r="BN62" s="128"/>
      <c r="BO62" s="128"/>
      <c r="BP62" s="128"/>
      <c r="BQ62" s="128"/>
      <c r="BR62" s="128"/>
      <c r="BS62" s="128"/>
      <c r="BT62" s="128"/>
      <c r="BU62" s="128"/>
      <c r="BV62" s="128"/>
      <c r="BW62" s="128"/>
      <c r="BX62" s="128"/>
      <c r="BY62" s="128"/>
      <c r="BZ62" s="128"/>
      <c r="CA62" s="128"/>
      <c r="CB62" s="128"/>
      <c r="CC62" s="128"/>
      <c r="CD62" s="128"/>
      <c r="CE62" s="128"/>
      <c r="CF62" s="128"/>
      <c r="CG62" s="128"/>
      <c r="CH62" s="128"/>
      <c r="CI62" s="128"/>
      <c r="CJ62" s="133"/>
    </row>
  </sheetData>
  <dataValidations count="2">
    <dataValidation allowBlank="1" showInputMessage="1" showErrorMessage="1" sqref="E1" xr:uid="{4D935161-CDD3-4592-B877-3FB59C99E142}"/>
    <dataValidation type="list" allowBlank="1" showInputMessage="1" showErrorMessage="1" sqref="E3:E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4"/>
  <sheetViews>
    <sheetView tabSelected="1"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45969.950698379631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45969.950698379631</v>
      </c>
      <c r="H3" s="22" t="s">
        <v>39105</v>
      </c>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45969.950698379631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45969.950698379631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45969.950698379631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45969.950698379631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45969.950698379631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45969.950698379631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45969.950698379631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45969.950698379631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45969.950698379631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45969.950698379631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45969.950698379631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45969.950698379631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45969.950698379631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45969.950698379631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45969.950698379631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45969.950698379631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45969.950698379631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45969.950698379631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45969.950698379631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45969.950698379631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45969.950698379631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45969.950698379631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45969.950698379631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45969.950698379631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45969.950698379631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45969.950698379631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45969.950698379631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45969.950698379631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45969.950698379631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45969.950698379631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45969.950698379631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45969.950698379631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45969.950698379631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45969.950698379631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45969.950698379631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45969.950698379631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45969.950698379631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45969.950698379631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45969.950698379631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45969.950698379631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45969.950698379631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45969.950698379631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45969.950698379631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45969.950698379631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45969.950698379631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45969.950698379631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45969.950698379631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45969.950698379631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45969.950698379631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45969.950698379631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45969.950698379631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45969.950698379631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45969.950698379631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45969.950698379631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45969.950698379631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45969.950698379631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45969.950698379631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45969.950698379631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45969.950698379631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45969.950698379631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45969.950698379631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45969.950698379631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45969.950698379631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45969.950698379631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45969.950698379631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45969.950698379631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45969.950698379631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45969.950698379631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45969.950698379631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45969.950698379631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45969.950698379631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45969.950698379631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45969.950698379631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45969.950698379631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45969.950698379631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45969.950698379631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45969.950698379631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45969.950698379631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45969.950698379631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45969.950698379631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45969.950698379631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45969.950698379631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45969.950698379631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45969.950698379631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45969.950698379631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45969.950698379631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45969.950698379631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45969.950698379631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45969.950698379631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45969.950698379631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45969.950698379631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45969.950698379631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45969.950698379631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45969.950698379631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45969.950698379631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45969.950698379631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45969.950698379631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45969.950698379631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45969.950698379631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45969.950698379631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45969.950698379631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45969.950698379631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45969.950698379631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45969.950698379631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45969.950698379631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45969.950698379631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45969.950698379631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45969.950698379631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45969.950698379631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45969.950698379631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45969.950698379631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45969.950698379631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45969.950698379631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45969.950698379631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45969.950698379631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45969.950698379631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45969.950698379631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45969.950698379631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45969.950698379631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45969.950698379631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45969.950698379631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45969.950698379631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45969.950698379631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45969.950698379631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45969.950698379631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45969.950698379631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45969.950698379631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45969.950698379631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45969.950698379631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45969.950698379631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45969.950698379631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45969.950698379631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45969.950698379631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45969.950698379631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45969.950698379631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45969.950698379631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45969.950698379631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45969.950698379631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45969.950698379631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45969.950698379631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45969.950698379631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45969.950698379631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45969.950698379631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45969.950698379631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45969.950698379631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45969.950698379631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45969.950698379631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45969.950698379631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45969.950698379631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45969.950698379631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45969.950698379631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45969.950698379631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45969.950698379631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45969.950698379631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45969.950698379631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45969.950698379631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45969.950698379631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45969.950698379631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45969.950698379631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45969.950698379631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45969.950698379631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45969.950698379631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45969.950698379631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45969.950698379631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45969.950698379631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45969.950698379631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45969.950698379631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45969.950698379631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45969.950698379631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45969.950698379631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45969.950698379631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45969.950698379631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45969.950698379631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45969.950698379631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45969.950698379631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45969.950698379631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45969.950698379631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45969.950698379631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45969.950698379631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45969.950698379631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45969.950698379631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45969.950698379631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45969.950698379631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45969.950698379631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45969.950698379631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45969.950698379631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45969.950698379631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45969.950698379631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45969.950698379631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45969.950698379631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45969.950698379631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45969.950698379631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45969.950698379631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45969.950698379631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45969.950698379631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45969.950698379631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45969.950698379631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45969.950698379631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45969.950698379631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45969.950698379631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45969.950698379631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45969.950698379631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45969.950698379631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45969.950698379631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45969.950698379631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45969.950698379631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45969.950698379631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45969.950698379631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45969.950698379631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45969.950698379631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45969.950698379631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45969.950698379631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45969.950698379631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45969.950698379631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45969.950698379631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45969.950698379631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45969.950698379631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45969.950698379631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45969.950698379631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45969.950698379631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45969.950698379631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45969.950698379631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45969.950698379631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45969.950698379631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45969.950698379631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45969.950698379631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45969.950698379631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45969.950698379631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45969.950698379631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45969.950698379631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45969.950698379631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45969.950698379631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45969.950698379631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45969.950698379631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45969.950698379631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45969.950698379631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45969.950698379631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45969.950698379631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45969.950698379631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45969.950698379631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45969.950698379631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45969.950698379631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45969.950698379631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45969.950698379631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45969.950698379631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45969.950698379631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45969.950698379631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45969.950698379631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45969.950698379631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45969.950698379631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45969.950698379631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45969.950698379631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45969.950698379631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45969.950698379631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45969.950698379631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45969.950698379631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45969.950698379631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45969.950698379631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45969.950698379631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45969.950698379631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45969.950698379631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45969.950698379631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45969.950698379631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45969.950698379631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45969.950698379631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45969.950698379631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45969.950698379631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45969.950698379631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45969.950698379631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45969.950698379631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45969.950698379631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45969.950698379631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45969.950698379631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45969.950698379631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45969.950698379631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45969.950698379631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45969.950698379631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45969.950698379631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45969.950698379631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45969.950698379631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45969.950698379631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45969.950698379631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45969.950698379631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45969.950698379631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45969.950698379631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45969.950698379631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45969.950698379631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45969.950698379631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45969.950698379631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45969.950698379631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45969.950698379631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45969.950698379631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45969.950698379631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45969.950698379631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45969.950698379631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45969.950698379631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45969.950698379631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45969.950698379631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45969.950698379631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45969.950698379631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45969.950698379631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45969.950698379631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45969.950698379631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45969.950698379631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45969.950698379631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45969.950698379631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45969.950698379631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45969.950698379631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45969.950698379631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45969.950698379631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45969.950698379631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45969.950698379631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45969.950698379631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45969.950698379631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45969.950698379631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45969.950698379631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45969.950698379631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45969.950698379631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45969.950698379631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45969.950698379631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45969.950698379631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45969.950698379631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45969.950698379631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45969.950698379631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45969.950698379631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45969.950698379631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45969.950698379631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45969.950698379631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45969.950698379631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45969.950698379631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45969.950698379631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45969.950698379631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45969.950698379631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45969.950698379631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45969.950698379631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45969.950698379631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45969.950698379631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45969.950698379631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45969.950698379631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45969.950698379631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45969.950698379631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45969.950698379631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45969.950698379631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45969.950698379631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45969.950698379631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45969.950698379631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45969.950698379631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45969.950698379631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45969.950698379631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45969.950698379631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45969.950698379631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45969.950698379631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45969.950698379631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45969.950698379631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45969.950698379631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45969.950698379631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45969.950698379631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45969.950698379631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45969.950698379631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45969.950698379631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45969.950698379631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45969.950698379631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45969.950698379631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45969.950698379631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45969.950698379631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45969.950698379631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45969.950698379631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45969.950698379631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45969.950698379631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45969.950698379631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45969.950698379631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45969.950698379631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45969.950698379631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45969.950698379631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45969.950698379631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45969.950698379631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45969.950698379631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45969.950698379631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45969.950698379631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45969.950698379631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45969.950698379631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45969.950698379631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45969.950698379631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45969.950698379631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45969.950698379631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45969.950698379631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45969.950698379631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45969.950698379631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45969.950698379631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45969.950698379631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45969.950698379631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45969.950698379631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45969.950698379631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45969.950698379631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45969.950698379631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45969.950698379631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45969.950698379631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45969.950698379631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45969.950698379631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45969.950698379631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45969.950698379631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45969.950698379631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45969.950698379631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45969.950698379631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45969.950698379631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45969.950698379631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45969.950698379631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45969.950698379631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45969.950698379631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45969.950698379631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45969.950698379631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45969.950698379631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45969.950698379631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45969.950698379631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45969.950698379631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45969.950698379631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45969.950698379631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45969.950698379631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45969.950698379631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45969.950698379631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45969.950698379631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45969.950698379631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45969.950698379631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45969.950698379631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45969.950698379631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45969.950698379631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45969.950698379631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45969.950698379631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45969.950698379631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45969.950698379631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45969.950698379631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45969.950698379631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45969.950698379631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45969.950698379631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45969.950698379631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45969.950698379631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45969.950698379631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45969.950698379631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45969.950698379631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45969.950698379631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45969.950698379631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45969.950698379631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45969.950698379631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45969.950698379631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45969.950698379631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45969.950698379631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45969.950698379631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45969.950698379631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45969.950698379631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45969.950698379631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45969.950698379631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45969.950698379631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45969.950698379631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45969.950698379631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45969.950698379631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45969.950698379631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45969.950698379631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45969.950698379631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45969.950698379631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45969.950698379631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45969.950698379631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45969.950698379631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45969.950698379631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45969.950698379631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45969.950698379631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45969.950698379631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45969.950698379631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45969.950698379631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45969.950698379631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45969.950698379631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45969.950698379631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45969.950698379631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45969.950698379631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45969.950698379631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45969.950698379631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45969.950698379631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45969.950698379631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45969.950698379631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45969.950698379631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45969.950698379631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45969.950698379631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45969.950698379631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45969.950698379631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45969.950698379631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45969.950698379631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45969.950698379631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45969.950698379631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45969.950698379631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45969.950698379631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45969.950698379631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45969.950698379631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45969.950698379631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45969.950698379631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45969.950698379631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45969.950698379631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45969.950698379631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45969.950698379631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45969.950698379631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45969.950698379631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45969.950698379631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45969.950698379631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45969.950698379631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45969.950698379631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45969.950698379631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45969.950698379631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45969.950698379631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45969.950698379631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45969.950698379631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45969.950698379631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45969.950698379631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45969.950698379631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45969.950698379631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45969.950698379631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45969.950698379631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45969.950698379631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45969.950698379631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45969.950698379631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45969.950698379631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45969.950698379631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45969.950698379631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45969.950698379631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45969.950698379631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45969.950698379631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45969.950698379631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45969.950698379631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45969.950698379631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45969.950698379631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45969.950698379631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45969.950698379631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45969.950698379631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45969.950698379631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45969.950698379631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45969.950698379631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45969.950698379631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45969.950698379631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45969.950698379631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45969.950698379631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45969.950698379631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45969.950698379631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45969.950698379631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45969.950698379631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45969.950698379631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45969.950698379631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45969.950698379631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45969.950698379631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45969.950698379631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45969.950698379631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45969.950698379631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45969.950698379631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45969.950698379631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45969.950698379631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45969.950698379631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45969.950698379631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45969.950698379631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45969.950698379631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45969.950698379631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45969.950698379631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45969.950698379631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45969.950698379631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45969.950698379631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45969.950698379631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45969.950698379631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45969.950698379631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45969.950698379631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45969.950698379631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45969.950698379631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45969.950698379631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45969.950698379631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45969.950698379631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45969.950698379631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45969.950698379631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45969.950698379631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45969.950698379631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45969.950698379631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45969.950698379631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45969.950698379631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45969.950698379631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45969.950698379631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45969.950698379631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45969.950698379631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45969.950698379631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45969.950698379631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45969.950698379631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45969.950698379631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45969.950698379631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45969.950698379631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45969.950698379631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45969.950698379631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45969.950698379631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45969.950698379631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45969.950698379631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45969.950698379631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45969.950698379631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45969.950698379631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45969.950698379631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45969.950698379631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45969.950698379631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45969.950698379631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45969.950698379631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45969.950698379631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45969.950698379631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45969.950698379631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45969.950698379631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45969.950698379631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45969.950698379631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45969.950698379631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45969.950698379631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45969.950698379631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45969.950698379631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45969.950698379631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45969.950698379631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45969.950698379631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45969.950698379631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45969.950698379631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45969.950698379631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45969.950698379631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45969.950698379631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45969.950698379631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45969.950698379631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45969.950698379631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45969.950698379631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45969.950698379631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45969.950698379631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45969.950698379631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45969.950698379631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45969.950698379631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45969.950698379631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45969.950698379631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45969.950698379631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45969.950698379631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45969.950698379631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45969.950698379631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45969.950698379631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45969.950698379631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45969.950698379631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45969.950698379631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45969.950698379631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45969.950698379631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45969.950698379631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45969.950698379631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45969.950698379631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45969.950698379631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45969.950698379631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45969.950698379631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45969.950698379631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45969.950698379631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45969.950698379631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45969.950698379631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45969.950698379631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45969.950698379631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45969.950698379631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45969.950698379631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45969.950698379631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45969.950698379631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45969.950698379631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45969.950698379631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45969.950698379631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45969.950698379631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45969.950698379631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45969.950698379631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45969.950698379631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45969.950698379631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45969.950698379631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45969.950698379631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45969.950698379631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45969.950698379631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45969.950698379631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45969.950698379631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45969.950698379631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45969.950698379631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45969.950698379631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45969.950698379631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45969.950698379631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45969.950698379631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45969.950698379631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45969.950698379631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45969.950698379631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45969.950698379631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45969.950698379631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45969.950698379631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45969.950698379631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45969.950698379631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45969.950698379631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45969.950698379631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45969.950698379631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45969.950698379631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45969.950698379631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45969.950698379631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45969.950698379631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45969.950698379631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45969.950698379631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45969.950698379631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45969.950698379631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45969.950698379631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45969.950698379631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45969.950698379631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45969.950698379631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45969.950698379631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45969.950698379631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45969.950698379631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45969.950698379631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45969.950698379631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45969.950698379631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45969.950698379631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45969.950698379631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45969.950698379631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45969.950698379631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45969.950698379631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45969.950698379631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45969.950698379631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45969.950698379631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45969.950698379631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45969.950698379631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45969.950698379631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45969.950698379631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45969.950698379631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45969.950698379631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45969.950698379631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45969.950698379631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45969.950698379631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45969.950698379631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45969.950698379631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45969.950698379631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45969.950698379631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45969.950698379631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45969.950698379631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45969.950698379631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45969.950698379631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45969.950698379631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45969.950698379631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45969.950698379631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45969.950698379631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45969.950698379631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45969.950698379631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45969.950698379631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45969.950698379631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45969.950698379631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45969.950698379631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45969.950698379631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45969.950698379631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45969.950698379631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45969.950698379631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45969.950698379631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45969.950698379631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45969.950698379631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45969.950698379631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45969.950698379631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45969.950698379631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45969.950698379631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45969.950698379631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45969.950698379631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45969.950698379631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45969.950698379631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45969.950698379631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45969.950698379631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45969.950698379631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45969.950698379631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45969.950698379631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45969.950698379631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45969.950698379631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45969.950698379631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45969.950698379631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45969.950698379631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45969.950698379631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45969.950698379631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45969.950698379631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45969.950698379631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45969.950698379631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45969.950698379631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45969.950698379631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45969.950698379631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45969.950698379631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45969.950698379631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45969.950698379631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45969.950698379631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45969.950698379631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45969.950698379631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45969.950698379631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45969.950698379631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45969.950698379631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45969.950698379631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45969.950698379631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45969.950698379631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45969.950698379631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45969.950698379631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45969.950698379631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45969.950698379631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45969.950698379631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45969.950698379631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45969.950698379631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45969.950698379631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45969.950698379631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45969.950698379631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45969.950698379631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45969.950698379631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45969.950698379631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45969.950698379631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45969.950698379631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45969.950698379631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45969.950698379631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45969.950698379631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45969.950698379631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45969.950698379631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45969.950698379631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45969.950698379631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45969.950698379631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45969.950698379631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45969.950698379631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45969.950698379631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45969.950698379631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45969.950698379631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45969.950698379631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45969.950698379631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45969.950698379631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45969.950698379631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45969.950698379631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45969.950698379631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45969.950698379631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45969.950698379631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45969.950698379631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45969.950698379631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45969.950698379631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45969.950698379631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45969.950698379631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45969.950698379631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45969.950698379631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45969.950698379631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45969.950698379631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45969.950698379631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45969.950698379631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45969.950698379631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45969.950698379631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45969.950698379631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45969.950698379631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45969.950698379631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45969.950698379631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45969.950698379631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45969.950698379631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45969.950698379631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45969.950698379631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45969.950698379631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45969.950698379631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45969.950698379631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45969.950698379631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45969.950698379631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45969.950698379631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45969.950698379631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45969.950698379631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45969.950698379631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45969.950698379631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45969.950698379631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45969.950698379631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45969.950698379631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45969.950698379631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45969.950698379631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45969.950698379631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45969.950698379631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45969.950698379631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45969.950698379631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45969.950698379631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45969.950698379631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45969.950698379631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45969.950698379631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45969.950698379631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45969.950698379631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45969.950698379631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45969.950698379631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45969.950698379631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45969.950698379631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45969.950698379631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45969.950698379631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45969.950698379631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45969.950698379631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45969.950698379631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45969.950698379631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45969.950698379631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45969.950698379631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45969.950698379631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45969.950698379631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45969.950698379631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45969.950698379631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45969.950698379631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45969.950698379631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45969.950698379631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45969.950698379631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45969.950698379631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45969.950698379631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45969.950698379631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45969.950698379631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45969.950698379631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45969.950698379631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45969.950698379631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45969.950698379631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45969.950698379631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45969.950698379631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45969.950698379631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45969.950698379631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45969.950698379631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45969.950698379631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45969.950698379631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45969.950698379631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45969.950698379631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45969.950698379631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45969.950698379631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45969.950698379631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45969.950698379631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45969.950698379631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45969.950698379631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45969.950698379631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45969.950698379631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45969.950698379631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45969.950698379631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45969.950698379631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45969.950698379631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45969.950698379631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45969.950698379631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45969.950698379631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45969.950698379631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45969.950698379631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45969.950698379631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45969.950698379631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45969.950698379631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45969.950698379631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45969.950698379631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45969.950698379631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45969.950698379631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45969.950698379631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45969.950698379631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45969.950698379631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45969.950698379631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45969.950698379631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45969.950698379631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45969.950698379631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45969.950698379631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45969.950698379631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45969.950698379631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45969.950698379631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45969.950698379631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45969.950698379631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45969.950698379631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45969.950698379631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45969.950698379631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45969.950698379631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45969.950698379631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45969.950698379631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45969.950698379631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45969.950698379631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45969.950698379631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45969.950698379631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45969.950698379631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45969.950698379631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45969.950698379631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45969.950698379631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45969.950698379631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45969.950698379631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45969.950698379631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45969.950698379631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45969.950698379631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45969.950698379631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45969.950698379631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45969.950698379631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45969.950698379631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45969.950698379631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45969.950698379631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45969.950698379631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45969.950698379631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45969.950698379631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45969.950698379631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45969.950698379631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45969.950698379631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45969.950698379631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45969.950698379631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1039" ca="1" si="16">IFERROR(NOW()-F976,"-")</f>
        <v>45969.950698379631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45969.950698379631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45969.950698379631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45969.950698379631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45969.950698379631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45969.950698379631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45969.950698379631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45969.950698379631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45969.950698379631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45969.950698379631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45969.950698379631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45969.950698379631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45969.950698379631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45969.950698379631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45969.950698379631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45969.950698379631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45969.950698379631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45969.950698379631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45969.950698379631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45969.950698379631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45969.950698379631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45969.950698379631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45969.950698379631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45969.950698379631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45969.950698379631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45969.950698379631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45969.950698379631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45969.950698379631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45969.950698379631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45969.950698379631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45969.950698379631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45969.950698379631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45969.950698379631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45969.950698379631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45969.950698379631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45969.950698379631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45969.950698379631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45969.950698379631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45969.950698379631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45969.950698379631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45969.950698379631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45969.950698379631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45969.950698379631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45969.950698379631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45969.950698379631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45969.950698379631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45969.950698379631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45969.950698379631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45969.950698379631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45969.950698379631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45969.950698379631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45969.950698379631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45969.950698379631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45969.950698379631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45969.950698379631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45969.950698379631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45969.950698379631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45969.950698379631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45969.950698379631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45969.950698379631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45969.950698379631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45969.950698379631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45969.950698379631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45969.950698379631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ref="G1040:G1054" ca="1" si="17">IFERROR(NOW()-F1040,"-")</f>
        <v>45969.950698379631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45969.950698379631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45969.950698379631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45969.950698379631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45969.950698379631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45969.950698379631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45969.950698379631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45969.950698379631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45969.950698379631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45969.950698379631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45969.950698379631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45969.950698379631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45969.950698379631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45969.950698379631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45969.950698379631</v>
      </c>
      <c r="H1054" s="22"/>
      <c r="I1054" s="19" t="str">
        <f>IFERROR(VLOOKUP(D1054,DB!A:F,6,0),"")</f>
        <v/>
      </c>
      <c r="J1054" s="18" t="str">
        <f>IFERROR(VLOOKUP(D1054,DB!A:G,7,0),"")</f>
        <v/>
      </c>
      <c r="K1054" s="45"/>
      <c r="L1054" s="23" t="str">
        <f>IFERROR(VLOOKUP(D1054,DB!A:I,9,0),"")</f>
        <v/>
      </c>
    </row>
  </sheetData>
  <dataValidations count="2">
    <dataValidation allowBlank="1" showInputMessage="1" showErrorMessage="1" sqref="E1" xr:uid="{5914219A-CB83-432D-936A-CC0CB6F3982A}"/>
    <dataValidation type="list" allowBlank="1" showInputMessage="1" showErrorMessage="1" sqref="E2:E10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C5" sqref="C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G14" ca="1" si="0">IFERROR(NOW()-F2,"")</f>
        <v>266.46998055555014</v>
      </c>
      <c r="H2" s="96">
        <v>45703.474768518521</v>
      </c>
      <c r="I2" s="96" t="str">
        <f>IFERROR(VLOOKUP(D2,DB!A:F,6,0),"")</f>
        <v>SCECO</v>
      </c>
      <c r="J2" s="96" t="str">
        <f>IFERROR(VLOOKUP(D2,DB!A:G,7,0),"")</f>
        <v>Dead</v>
      </c>
      <c r="K2" s="98" t="s">
        <v>39107</v>
      </c>
      <c r="L2" s="92" t="str">
        <f>IFERROR(VLOOKUP(D2,DB!A:I,9,0),"")</f>
        <v>Latis</v>
      </c>
    </row>
    <row r="3" spans="1:16" ht="15" customHeight="1">
      <c r="A3" s="135" t="s">
        <v>39108</v>
      </c>
      <c r="B3" s="135" t="str">
        <f>IFERROR(VLOOKUP(D3,DB!A:K,11,0),"")</f>
        <v>R4</v>
      </c>
      <c r="C3" s="94">
        <v>2</v>
      </c>
      <c r="D3" s="92" t="s">
        <v>35205</v>
      </c>
      <c r="E3" s="95" t="s">
        <v>39021</v>
      </c>
      <c r="F3" s="96">
        <v>45969.912499999999</v>
      </c>
      <c r="G3" s="136">
        <f t="shared" ca="1" si="0"/>
        <v>3.8198148147785105E-2</v>
      </c>
      <c r="H3" s="96">
        <v>45969.846932870372</v>
      </c>
      <c r="I3" s="135" t="str">
        <f>IFERROR(VLOOKUP(D3,DB!A:F,6,0),"")</f>
        <v>Generator-SG</v>
      </c>
      <c r="J3" s="135" t="str">
        <f>IFERROR(VLOOKUP(D3,DB!A:G,7,0),"")</f>
        <v>Dead</v>
      </c>
      <c r="K3" s="98" t="s">
        <v>39109</v>
      </c>
      <c r="L3" s="92" t="str">
        <f>IFERROR(VLOOKUP(D3,DB!A:I,9,0),"")</f>
        <v>Latis</v>
      </c>
    </row>
    <row r="4" spans="1:16" ht="15" customHeight="1">
      <c r="A4" s="135" t="s">
        <v>39110</v>
      </c>
      <c r="B4" s="135" t="str">
        <f>IFERROR(VLOOKUP(D4,DB!A:K,11,0),"")</f>
        <v>R4</v>
      </c>
      <c r="C4" s="94">
        <v>2</v>
      </c>
      <c r="D4" s="92" t="s">
        <v>39111</v>
      </c>
      <c r="E4" s="95" t="s">
        <v>39021</v>
      </c>
      <c r="F4" s="96"/>
      <c r="G4" s="136">
        <f t="shared" ca="1" si="0"/>
        <v>45969.950698148146</v>
      </c>
      <c r="H4" s="96">
        <v>45969.976643518516</v>
      </c>
      <c r="I4" s="135" t="str">
        <f>IFERROR(VLOOKUP(D4,DB!A:F,6,0),"")</f>
        <v>Generator-SG</v>
      </c>
      <c r="J4" s="135" t="str">
        <f>IFERROR(VLOOKUP(D4,DB!A:G,7,0),"")</f>
        <v>Good</v>
      </c>
      <c r="K4" s="98" t="s">
        <v>39109</v>
      </c>
      <c r="L4" s="92" t="str">
        <f>IFERROR(VLOOKUP(D4,DB!A:I,9,0),"")</f>
        <v>Latis</v>
      </c>
    </row>
    <row r="5" spans="1:16" ht="15" customHeight="1">
      <c r="A5" s="135"/>
      <c r="B5" s="135" t="str">
        <f>IFERROR(VLOOKUP(D5,DB!A:K,11,0),"")</f>
        <v/>
      </c>
      <c r="C5" s="94"/>
      <c r="D5" s="92"/>
      <c r="E5" s="95"/>
      <c r="F5" s="96"/>
      <c r="G5" s="136">
        <f t="shared" ca="1" si="0"/>
        <v>45969.950698148146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45969.950698148146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45969.950698148146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45969.950698148146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45969.950698148146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45969.950698148146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45969.950698148146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45969.950698148146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45969.950698148146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45969.950698148146</v>
      </c>
      <c r="H14" s="96"/>
      <c r="I14"/>
      <c r="J14" s="135" t="str">
        <f>IFERROR(VLOOKUP(D14,DB!A:G,7,0),"")</f>
        <v/>
      </c>
      <c r="K14" s="98"/>
      <c r="L14" s="92" t="str">
        <f>IFERROR(VLOOKUP(D14,DB!A:I,9,0),"")</f>
        <v/>
      </c>
    </row>
    <row r="15" spans="1:16" ht="15" customHeight="1">
      <c r="A15" s="135"/>
      <c r="B15" s="135" t="str">
        <f>IFERROR(VLOOKUP(D15,DB!A:K,11,0),"")</f>
        <v/>
      </c>
      <c r="C15" s="94"/>
      <c r="D15" s="92"/>
      <c r="E15" s="95"/>
      <c r="F15" s="96"/>
      <c r="G15" s="136">
        <f t="shared" ref="G15:G46" ca="1" si="1">IFERROR(NOW()-F15,"")</f>
        <v>45969.950698148146</v>
      </c>
      <c r="H15" s="96"/>
      <c r="I15" s="135" t="str">
        <f>IFERROR(VLOOKUP(D15,DB!A:F,6,0),"")</f>
        <v/>
      </c>
      <c r="J15" s="135" t="str">
        <f>IFERROR(VLOOKUP(D15,DB!A:G,7,0),"")</f>
        <v/>
      </c>
      <c r="K15" s="98"/>
      <c r="L15" s="92" t="str">
        <f>IFERROR(VLOOKUP(D15,DB!A:I,9,0),"")</f>
        <v/>
      </c>
    </row>
    <row r="16" spans="1:16" ht="15" customHeight="1">
      <c r="A16" s="135"/>
      <c r="B16" s="135"/>
      <c r="C16" s="94"/>
      <c r="D16" s="92"/>
      <c r="E16" s="95"/>
      <c r="F16" s="96"/>
      <c r="G16" s="136">
        <f t="shared" ca="1" si="1"/>
        <v>45969.950698148146</v>
      </c>
      <c r="H16" s="96"/>
      <c r="I16" s="135"/>
      <c r="J16" s="135"/>
      <c r="K16" s="98"/>
      <c r="L16" s="92"/>
    </row>
    <row r="17" spans="1:12" ht="15" customHeight="1">
      <c r="A17" s="135"/>
      <c r="B17" s="135"/>
      <c r="C17" s="94"/>
      <c r="D17" s="92"/>
      <c r="E17" s="95"/>
      <c r="F17" s="96"/>
      <c r="G17" s="136">
        <f t="shared" ca="1" si="1"/>
        <v>45969.950698148146</v>
      </c>
      <c r="H17" s="96"/>
      <c r="I17" s="135"/>
      <c r="J17" s="135"/>
      <c r="K17" s="98"/>
      <c r="L17" s="92"/>
    </row>
    <row r="18" spans="1:12" ht="15" customHeight="1">
      <c r="A18" s="135"/>
      <c r="B18" s="135" t="str">
        <f>IFERROR(VLOOKUP(D18,DB!A:K,11,0),"")</f>
        <v/>
      </c>
      <c r="C18" s="94"/>
      <c r="D18" s="92"/>
      <c r="E18" s="95"/>
      <c r="F18" s="96"/>
      <c r="G18" s="136">
        <f t="shared" ca="1" si="1"/>
        <v>45969.950698148146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45969.950698148146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45969.950698148146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45969.950698148146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45969.950698148146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45969.950698148146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45969.950698148146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45969.950698148146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45969.950698148146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45969.950698148146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45969.950698148146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45969.950698148146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45969.950698148146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45969.950698148146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45969.950698148146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45969.950698148146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45969.950698148146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45969.950698148146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45969.950698148146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45969.950698148146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45969.950698148146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45969.950698148146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45969.950698148146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45969.950698148146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45969.950698148146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45969.950698148146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45969.950698148146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45969.950698148146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45969.950698148146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ref="G47:G78" ca="1" si="2">IFERROR(NOW()-F47,"")</f>
        <v>45969.950698148146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45969.950698148146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45969.950698148146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45969.950698148146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45969.950698148146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45969.950698148146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45969.950698148146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45969.950698148146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45969.950698148146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45969.950698148146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45969.950698148146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45969.950698148146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45969.950698148146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45969.950698148146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45969.950698148146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45969.950698148146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45969.950698148146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45969.950698148146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45969.950698148146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45969.950698148146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45969.950698148146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45969.950698148146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45969.950698148146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45969.950698148146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45969.950698148146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45969.950698148146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45969.950698148146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45969.950698148146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45969.950698148146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45969.950698148146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45969.950698148146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45969.950698148146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ref="G79:G110" ca="1" si="3">IFERROR(NOW()-F79,"")</f>
        <v>45969.950698148146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3"/>
        <v>45969.950698148146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3"/>
        <v>45969.950698148146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45969.950698148146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45969.950698148146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45969.950698148146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45969.950698148146</v>
      </c>
      <c r="H85" s="96"/>
      <c r="I85" s="135" t="str">
        <f>IFERROR(VLOOKUP(D85,DB!A:F,6,0),"")</f>
        <v/>
      </c>
      <c r="J85" s="135" t="str">
        <f>IFERROR(VLOOKUP(D85,DB!A:G,7,0),"")</f>
        <v/>
      </c>
      <c r="K85" s="98"/>
      <c r="L85" s="92" t="str">
        <f>IFERROR(VLOOKUP(D85,DB!A:I,9,0),"")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8" sqref="D8"/>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39112</v>
      </c>
      <c r="B2" s="37" t="str">
        <f>IFERROR(VLOOKUP(D2,DB!A:K,11,0),"")</f>
        <v>R5</v>
      </c>
      <c r="C2" s="37">
        <v>3</v>
      </c>
      <c r="D2" s="107" t="s">
        <v>36011</v>
      </c>
      <c r="E2" s="37" t="s">
        <v>39021</v>
      </c>
      <c r="F2" s="38">
        <v>45891.832060185188</v>
      </c>
      <c r="G2" s="116">
        <f ca="1">IFERROR(NOW()-F2,"")</f>
        <v>78.118637962958019</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43.761820833329693</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56" ca="1" si="1">IFERROR(NOW()-F4,"")</f>
        <v>21.289587037033925</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45969.950698148146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45969.950698148146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45969.950698148146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45969.950698148146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45969.950698148146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45969.950698148146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45969.950698148146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45969.950698148146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45969.950698148146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45969.950698148146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45969.950698148146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45969.950698148146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45969.950698148146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45969.950698148146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45969.950698148146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45969.950698148146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45969.950698148146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45969.950698148146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45969.950698148146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45969.950698148146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45969.950698148146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45969.950698148146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45969.950698148146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45969.950698148146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45969.950698148146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45969.950698148146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45969.950698148146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45969.950698148146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45969.950698148146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45969.950698148146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45969.950698148146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45969.950698148146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45969.950698148146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45969.950698148146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45969.950698148146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45969.950698148146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45969.950698148146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45969.950698148146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45969.950698148146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45969.950698148146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45969.950698148146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45969.950698148146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45969.950698148146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45969.950698148146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45969.950698148146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45969.950698148146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45969.950698148146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45969.950698148146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45969.950698148146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45969.950698148146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45969.950698148146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45969.950698148146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45969.950698148146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45969.950698148146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45969.950698148146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45969.950698148146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45969.950698148146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45969.950698148146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45969.950698148146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45969.950698148146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45969.950698148146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45969.950698148146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45969.950698148146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45969.950698148146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45969.950698148146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45969.950698148146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45969.950698148146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45969.950698148146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45969.950698148146</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45969.950698148146</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45969.950698148146</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45969.950698148146</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45969.950698148146</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45969.950698148146</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45969.950698148146</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45969.950698148146</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45969.950698148146</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45969.950698148146</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45969.950698148146</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45969.950698148146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45969.950698148146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45969.950698148146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45969.950698148146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45969.950698148146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45969.950698148146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45969.950698148146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45969.950698148146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45969.950698148146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45969.950698148146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45969.950698148146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45969.950698148146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45969.950698148146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45969.950698148146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45969.950698148146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45969.950698148146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45969.950698148146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45969.950698148146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45969.950698148146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45969.950698148146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45969.950698148146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45969.950698148146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45969.950698148146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45969.950698148146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45969.950698148146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45969.950698148146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45969.950698148146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45969.950698148146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45969.950698148146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45969.950698148146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45969.950698148146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45969.950698148146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45969.950698148146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45969.950698148146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45969.950698148146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45969.950698148146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45969.950698148146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45969.950698148146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45969.950698148146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45969.950698148146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45969.950698148146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45969.950698148146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45969.950698148146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45969.950698148146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45969.950698148146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45969.950698148146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45969.950698148146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45969.950698148146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45969.950698148146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45969.950698148146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45969.950698148146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45969.950698148146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45969.950698148146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45969.950698148146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45969.950698148146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45969.950698148146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45969.950698148146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45969.950698148146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45969.950698148146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45969.950698148146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45969.950698148146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45969.950698148146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45969.950698148146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45969.950698148146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45969.950698148146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45969.950698148146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45969.950698148146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45969.950698148146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45969.950698148146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45969.950698148146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45969.950698148146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45969.950698148146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45969.950698148146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45969.950698148146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45969.950698148146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45969.950698148146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45969.950698148146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45969.950698148146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45969.950698148146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45969.950698148146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45969.950698148146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45969.950698148146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45969.950698148146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45969.950698148146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45969.950698148146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45969.950698148146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45969.950698148146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45969.950698148146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45969.950698148146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45969.950698148146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45969.950698148146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45969.950698148146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45969.950698148146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45969.950698148146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45969.950698148146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45969.950698148146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45969.950698148146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45969.950698148146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45969.950698148146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45969.950698148146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45969.950698148146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45969.950698148146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45969.950698148146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45969.950698148146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45969.950698148146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45969.950698148146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45969.950698148146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45969.950698148146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45969.950698148146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45969.950698148146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45969.950698148146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45969.950698148146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45969.950698148146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45969.950698148146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45969.950698148146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45969.950698148146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45969.950698148146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45969.950698148146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45969.950698148146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45969.950698148146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45969.950698148146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45969.950698148146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45969.950698148146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45969.950698148146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45969.950698148146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45969.950698148146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45969.950698148146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45969.950698148146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45969.950698148146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45969.950698148146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45969.950698148146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45969.950698148146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45969.950698148146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45969.950698148146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45969.950698148146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45969.950698148146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45969.950698148146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45969.950698148146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45969.950698148146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45969.950698148146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45969.950698148146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45969.950698148146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45969.950698148146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45969.950698148146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45969.950698148146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45969.950698148146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45969.950698148146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45969.950698148146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45969.950698148146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45969.950698148146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45969.950698148146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45969.950698148146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45969.950698148146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45969.950698148146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45969.950698148146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45969.950698148146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45969.950698148146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45969.950698148146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45969.950698148146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45969.950698148146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45969.950698148146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45969.950698148146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45969.950698148146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45969.950698148146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45969.950698148146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45969.950698148146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45969.950698148146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45969.950698148146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45969.950698148146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45969.950698148146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45969.950698148146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45969.950698148146</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45969.950698148146</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45969.950698148146</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45969.950698148146</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45969.950698148146</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45969.950698148146</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45969.950698148146</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45969.950698148146</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45969.950698148146</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45969.950698148146</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45969.950698148146</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45969.950698148146</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3"/>
  <sheetViews>
    <sheetView workbookViewId="0">
      <selection activeCell="A8" sqref="A8"/>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5"/>
      <c r="E2" s="124"/>
      <c r="F2" s="144"/>
      <c r="G2" s="105">
        <f t="shared" ref="G2:G21" ca="1" si="0">IFERROR(NOW()-F2,"-")</f>
        <v>45969.950698148146</v>
      </c>
      <c r="H2" s="144"/>
      <c r="I2" s="142" t="str">
        <f>IFERROR(VLOOKUP(D2,DB!A:F,6,0),"")</f>
        <v/>
      </c>
      <c r="J2" s="142" t="str">
        <f>IFERROR(VLOOKUP(D2,DB!A:G,7,0),"")</f>
        <v/>
      </c>
      <c r="K2" s="146"/>
      <c r="L2" s="147" t="str">
        <f>IFERROR(VLOOKUP(D2,DB!A:I,9,0),"")</f>
        <v/>
      </c>
    </row>
    <row r="3" spans="1:16382" ht="31.5" customHeight="1">
      <c r="A3" s="141"/>
      <c r="B3" s="142" t="str">
        <f>IFERROR(VLOOKUP(D3,DB!A:K,11,0),"")</f>
        <v>R6</v>
      </c>
      <c r="C3" s="143"/>
      <c r="D3" s="145" t="s">
        <v>34469</v>
      </c>
      <c r="E3" s="124"/>
      <c r="F3" s="144"/>
      <c r="G3" s="105">
        <f t="shared" ca="1" si="0"/>
        <v>45969.950698148146</v>
      </c>
      <c r="H3" s="144"/>
      <c r="I3" s="142" t="str">
        <f>IFERROR(VLOOKUP(D3,DB!A:F,6,0),"")</f>
        <v>SCECO</v>
      </c>
      <c r="J3" s="142" t="str">
        <f>IFERROR(VLOOKUP(D3,DB!A:G,7,0),"")</f>
        <v>Vandalized</v>
      </c>
      <c r="K3" s="146"/>
      <c r="L3" s="147" t="str">
        <f>IFERROR(VLOOKUP(D3,DB!A:I,9,0),"")</f>
        <v>Latis</v>
      </c>
    </row>
    <row r="4" spans="1:16382" ht="31.5" customHeight="1">
      <c r="A4" s="141"/>
      <c r="B4" s="142" t="str">
        <f>IFERROR(VLOOKUP(D4,DB!A:K,11,0),"")</f>
        <v/>
      </c>
      <c r="C4" s="143"/>
      <c r="D4" s="142"/>
      <c r="E4" s="124"/>
      <c r="F4" s="144"/>
      <c r="G4" s="105">
        <f t="shared" ca="1" si="0"/>
        <v>45969.950698148146</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45969.950698148146</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45969.950698148146</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45969.950698148146</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45969.950698148146</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45969.950698148146</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45969.950698148146</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45969.950698148146</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45969.950698148146</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45969.950698148146</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45969.950698148146</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45969.950698148146</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45969.950698148146</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45969.950698148146</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45969.950698148146</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45969.950698148146</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45969.950698148146</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0"/>
        <v>45969.950698148146</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ref="G22:G85" ca="1" si="1">IFERROR(NOW()-F22,"-")</f>
        <v>45969.950698148146</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45969.950698148146</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45969.950698148146</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45969.950698148146</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45969.950698148146</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45969.950698148146</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45969.950698148146</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45969.950698148146</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45969.950698148146</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45969.950698148146</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45969.950698148146</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45969.950698148146</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45969.950698148146</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45969.950698148146</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45969.950698148146</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45969.950698148146</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45969.950698148146</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45969.950698148146</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45969.950698148146</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45969.950698148146</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45969.950698148146</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45969.950698148146</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45969.950698148146</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45969.950698148146</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45969.950698148146</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45969.950698148146</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45969.950698148146</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45969.950698148146</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45969.950698148146</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45969.950698148146</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45969.950698148146</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45969.950698148146</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45969.950698148146</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45969.950698148146</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45969.950698148146</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45969.950698148146</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45969.950698148146</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45969.950698148146</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45969.950698148146</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45969.950698148146</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45969.950698148146</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45969.950698148146</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45969.950698148146</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45969.950698148146</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45969.950698148146</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45969.950698148146</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45969.950698148146</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45969.950698148146</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45969.950698148146</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45969.950698148146</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45969.950698148146</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45969.950698148146</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45969.950698148146</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45969.950698148146</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45969.950698148146</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45969.950698148146</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45969.950698148146</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45969.950698148146</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45969.950698148146</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45969.950698148146</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45969.950698148146</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45969.950698148146</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45969.950698148146</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1"/>
        <v>45969.950698148146</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ref="G86:G149" ca="1" si="2">IFERROR(NOW()-F86,"-")</f>
        <v>45969.950698148146</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45969.950698148146</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45969.950698148146</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45969.950698148146</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45969.950698148146</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45969.950698148146</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45969.950698148146</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45969.950698148146</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45969.950698148146</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45969.950698148146</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45969.950698148146</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45969.950698148146</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45969.950698148146</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45969.950698148146</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45969.950698148146</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45969.950698148146</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45969.950698148146</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45969.950698148146</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45969.950698148146</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45969.950698148146</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45969.950698148146</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45969.950698148146</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45969.950698148146</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45969.950698148146</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45969.950698148146</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45969.950698148146</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45969.950698148146</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45969.950698148146</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45969.950698148146</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45969.950698148146</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45969.950698148146</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45969.950698148146</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45969.950698148146</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45969.950698148146</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45969.950698148146</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45969.950698148146</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45969.950698148146</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45969.950698148146</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45969.950698148146</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45969.950698148146</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45969.950698148146</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45969.950698148146</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45969.950698148146</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45969.950698148146</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45969.950698148146</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45969.950698148146</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45969.950698148146</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45969.950698148146</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45969.950698148146</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45969.950698148146</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45969.950698148146</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45969.950698148146</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45969.950698148146</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45969.950698148146</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45969.950698148146</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45969.950698148146</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45969.950698148146</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45969.950698148146</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45969.950698148146</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45969.950698148146</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45969.950698148146</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45969.950698148146</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45969.950698148146</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2"/>
        <v>45969.950698148146</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ref="G150:G183" ca="1" si="3">IFERROR(NOW()-F150,"-")</f>
        <v>45969.950698148146</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45969.950698148146</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45969.950698148146</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45969.950698148146</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45969.950698148146</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45969.950698148146</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45969.950698148146</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45969.950698148146</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45969.950698148146</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45969.950698148146</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45969.950698148146</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45969.950698148146</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45969.950698148146</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45969.950698148146</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45969.950698148146</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45969.950698148146</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45969.950698148146</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45969.950698148146</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45969.950698148146</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45969.950698148146</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45969.950698148146</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45969.950698148146</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45969.950698148146</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45969.950698148146</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45969.950698148146</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45969.950698148146</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45969.950698148146</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45969.950698148146</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45969.950698148146</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45969.950698148146</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45969.950698148146</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45969.950698148146</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45969.950698148146</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3"/>
        <v>45969.950698148146</v>
      </c>
      <c r="H183" s="144"/>
      <c r="I183" s="142" t="str">
        <f>IFERROR(VLOOKUP(D183,DB!A:F,6,0),"")</f>
        <v/>
      </c>
      <c r="J183" s="142" t="str">
        <f>IFERROR(VLOOKUP(D183,DB!A:G,7,0),"")</f>
        <v/>
      </c>
      <c r="K183" s="146"/>
      <c r="L183" s="147" t="str">
        <f>IFERROR(VLOOKUP(D183,DB!A:I,9,0),"")</f>
        <v/>
      </c>
    </row>
  </sheetData>
  <dataValidations count="2">
    <dataValidation allowBlank="1" showInputMessage="1" showErrorMessage="1" sqref="E1" xr:uid="{9E1BC488-8814-4F8A-8DBE-742B3278AB71}"/>
    <dataValidation type="list" allowBlank="1" showInputMessage="1" showErrorMessage="1" sqref="E2:E1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2025-11-08T20:51:03Z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