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88" documentId="13_ncr:1_{F6CB121F-512D-4AA6-A0C1-0FB36C537598}" xr6:coauthVersionLast="47" xr6:coauthVersionMax="47" xr10:uidLastSave="{B5C7212C-2EEA-4529-AF48-BD8280B9F18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<sst xmlns="http://schemas.openxmlformats.org/spreadsheetml/2006/main" count="180289" uniqueCount="39129">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</sst>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D6" sqref="D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297.54929710648139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0.93036192129511619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9.6334143519925419E-2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3.4030902781523764E-2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45960.497723032408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45960.497723032408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45960.497723032408</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45960.497723032408</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45960.497723032408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45960.497723032408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45960.497723032408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45960.497723032408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45960.497723032408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45960.497723032408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45960.497723032408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45960.497723032408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45960.497723032408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45960.497723032408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45960.497723032408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45960.497723032408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45960.497723032408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45960.497723032408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45960.497723032408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45960.497723032408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45960.497723032408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45960.497723032408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45960.497723032408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45960.497723032408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45960.497723032408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45960.497723032408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45960.497723032408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45960.497723032408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45960.497723032408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45960.497723032408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45960.497723032408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45960.497723032408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45960.497723032408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45960.497723032408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45960.497723032408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45960.497723032408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45960.497723032408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45960.497723032408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45960.497723032408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45960.497723032408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45960.497723032408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45960.497723032408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45960.497723032408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45960.497723032408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45960.497723032408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45960.497723032408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45960.497723032408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45960.497723032408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45960.497723032408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45960.497723032408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45960.497723032408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45960.497723032408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45960.497723032408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45960.497723032408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45960.497723032408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45960.497723032408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45960.497723032408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45960.497723032408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45960.497723032408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45960.497723032408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45960.497723032408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45960.497723032408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45960.497723032408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45960.497723032408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45960.497723032408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45960.497723032408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45960.497723032408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45960.497723032408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45960.497723032408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45960.497723032408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45960.497723032408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45960.497723032408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45960.497723032408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45960.497723032408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45960.497723032408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45960.497723032408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45960.497723032408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45960.497723032408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45960.497723032408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45960.497723032408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45960.497723032408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45960.497723032408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45960.497723032408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45960.497723032408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45960.497723032408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45960.497723032408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45960.497723032408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45960.497723032408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45960.497723032408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45960.497723032408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45960.497723032408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45960.497723032408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45960.497723032408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45960.497723032408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45960.497723032408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45960.497723032408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45960.497723032408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45960.497723032408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45960.497723032408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45960.497723032408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45960.497723032408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45960.497723032408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45960.497723032408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45960.497723032408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45960.497723032408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45960.497723032408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45960.497723032408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45960.497723032408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45960.497723032408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45960.497723032408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45960.497723032408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45960.497723032408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45960.497723032408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45960.497723032408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45960.497723032408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45960.497723032408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45960.497723032408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45960.497723032408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45960.497723032408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45960.497723032408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45960.497723032408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45960.497723032408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45960.497723032408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45960.497723032408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45960.497723032408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45960.497723032408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45960.497723032408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45960.497723032408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45960.497723032408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45960.497723032408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45960.497723032408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45960.497723032408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45960.497723032408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45960.497723032408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45960.497723032408</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45960.497723032408</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D7D9DEAF-BF73-4AC7-BCFB-A84E53085042}"/>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L9" sqref="L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135.49788506944606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1.7556396990767098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45960.497723032408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45960.497723032408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45960.497723032408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45960.497723032408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45960.497723032408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45960.497723032408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45960.497723032408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45960.497723032408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45960.497723032408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45960.497723032408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45960.497723032408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45960.497723032408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45960.497723032408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45960.497723032408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45960.497723032408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45960.497723032408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45960.497723032408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45960.497723032408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45960.497723032408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45960.497723032408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45960.497723032408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45960.497723032408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45960.497723032408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45960.497723032408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45960.497723032408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45960.497723032408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45960.497723032408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45960.497723032408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45960.497723032408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45960.497723032408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45960.497723032408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45960.497723032408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45960.497723032408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45960.497723032408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45960.497723032408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45960.497723032408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45960.497723032408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45960.497723032408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45960.497723032408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45960.497723032408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45960.497723032408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45960.497723032408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45960.497723032408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45960.497723032408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45960.497723032408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45960.497723032408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45960.497723032408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45960.497723032408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45960.497723032408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45960.497723032408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45960.497723032408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45960.497723032408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45960.497723032408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45960.497723032408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45960.497723032408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45960.497723032408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45960.497723032408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45960.497723032408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45960.497723032408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45960.497723032408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45960.497723032408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45960.497723032408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45960.497723032408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45960.497723032408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45960.497723032408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45960.497723032408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45960.497723032408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45960.497723032408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45960.497723032408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45960.497723032408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45960.497723032408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45960.497723032408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45960.497723032408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45960.497723032408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45960.497723032408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45960.497723032408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45960.497723032408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45960.497723032408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45960.497723032408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45960.497723032408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45960.497723032408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45960.497723032408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45960.497723032408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45960.497723032408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45960.497723032408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45960.497723032408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45960.497723032408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45960.497723032408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45960.497723032408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45960.497723032408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45960.497723032408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45960.497723032408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45960.497723032408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45960.497723032408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45960.497723032408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45960.497723032408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45960.497723032408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45960.497723032408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45960.497723032408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45960.497723032408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45960.497723032408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45960.497723032408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45960.497723032408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45960.497723032408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45960.497723032408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45960.497723032408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45960.497723032408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45960.497723032408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45960.497723032408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45960.497723032408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45960.497723032408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45960.497723032408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45960.497723032408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45960.497723032408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45960.497723032408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45960.497723032408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45960.497723032408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45960.497723032408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45960.497723032408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45960.497723032408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45960.497723032408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45960.497723032408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45960.497723032408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45960.497723032408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45960.497723032408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45960.497723032408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45960.497723032408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45960.497723032408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45960.497723032408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45960.497723032408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45960.497723032408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45960.497723032408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45960.497723032408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45960.497723032408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45960.497723032408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45960.497723032408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45960.497723032408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45960.497723032408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45960.497723032408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45960.497723032408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45960.497723032408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45960.497723032408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45960.497723032408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45960.497723032408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45960.497723032408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45960.497723032408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45960.497723032408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45960.497723032408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45960.497723032408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45960.497723032408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45960.497723032408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45960.497723032408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45960.497723032408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45960.497723032408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45960.497723032408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45960.497723032408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45960.497723032408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45960.497723032408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45960.497723032408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45960.497723032408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45960.497723032408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45960.497723032408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45960.497723032408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45960.497723032408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45960.497723032408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45960.497723032408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45960.497723032408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45960.497723032408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45960.497723032408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45960.497723032408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45960.497723032408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45960.497723032408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45960.497723032408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45960.497723032408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45960.497723032408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45960.497723032408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45960.497723032408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45960.497723032408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45960.497723032408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45960.497723032408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45960.497723032408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45960.497723032408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45960.497723032408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45960.497723032408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45960.497723032408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45960.497723032408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45960.497723032408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45960.497723032408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45960.497723032408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45960.497723032408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45960.497723032408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45960.497723032408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45960.497723032408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45960.497723032408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45960.497723032408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45960.497723032408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45960.497723032408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45960.497723032408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45960.497723032408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45960.497723032408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45960.497723032408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45960.497723032408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45960.497723032408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45960.497723032408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45960.497723032408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45960.497723032408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45960.497723032408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45960.497723032408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45960.497723032408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45960.497723032408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45960.497723032408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45960.497723032408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45960.497723032408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45960.497723032408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45960.497723032408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45960.497723032408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45960.497723032408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45960.497723032408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45960.497723032408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45960.497723032408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45960.497723032408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45960.497723032408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45960.497723032408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45960.497723032408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45960.497723032408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45960.497723032408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45960.497723032408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45960.497723032408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45960.497723032408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45960.497723032408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45960.497723032408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45960.497723032408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45960.497723032408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45960.497723032408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45960.497723032408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45960.497723032408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45960.497723032408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45960.497723032408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45960.497723032408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45960.497723032408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45960.497723032408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45960.497723032408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45960.497723032408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45960.497723032408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45960.497723032408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45960.497723032408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45960.497723032408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45960.497723032408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45960.497723032408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45960.497723032408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45960.497723032408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45960.497723032408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45960.497723032408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45960.497723032408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45960.497723032408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45960.497723032408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45960.497723032408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45960.497723032408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45960.497723032408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45960.497723032408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45960.497723032408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45960.497723032408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45960.497723032408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45960.497723032408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45960.497723032408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45960.497723032408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45960.497723032408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45960.497723032408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45960.497723032408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45960.497723032408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45960.497723032408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45960.497723032408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45960.497723032408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45960.497723032408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45960.497723032408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45960.497723032408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45960.497723032408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45960.497723032408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45960.497723032408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45960.497723032408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45960.497723032408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45960.497723032408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45960.497723032408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45960.497723032408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45960.497723032408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45960.497723032408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45960.497723032408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45960.497723032408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45960.497723032408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45960.497723032408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45960.497723032408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45960.497723032408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45960.497723032408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45960.497723032408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45960.497723032408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45960.497723032408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45960.497723032408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45960.497723032408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45960.497723032408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45960.497723032408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45960.497723032408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45960.497723032408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45960.497723032408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45960.497723032408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45960.497723032408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45960.497723032408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45960.497723032408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45960.497723032408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45960.497723032408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45960.497723032408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45960.497723032408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45960.497723032408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45960.497723032408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45960.497723032408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45960.497723032408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45960.497723032408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45960.497723032408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45960.497723032408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45960.497723032408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45960.497723032408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45960.497723032408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45960.497723032408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45960.497723032408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45960.497723032408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45960.497723032408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45960.497723032408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45960.497723032408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45960.497723032408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45960.497723032408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45960.497723032408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45960.497723032408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45960.497723032408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45960.497723032408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45960.497723032408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45960.497723032408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45960.497723032408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45960.497723032408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45960.497723032408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45960.497723032408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45960.497723032408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45960.497723032408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45960.497723032408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45960.497723032408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45960.497723032408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45960.497723032408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45960.497723032408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45960.497723032408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45960.497723032408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45960.497723032408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45960.497723032408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45960.497723032408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45960.497723032408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45960.497723032408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45960.497723032408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45960.497723032408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45960.497723032408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45960.497723032408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45960.497723032408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45960.497723032408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45960.497723032408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45960.497723032408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45960.497723032408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45960.497723032408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45960.497723032408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45960.497723032408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45960.497723032408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45960.497723032408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45960.497723032408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45960.497723032408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45960.497723032408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45960.497723032408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45960.497723032408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45960.497723032408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45960.497723032408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45960.497723032408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45960.497723032408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45960.497723032408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45960.497723032408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45960.497723032408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45960.497723032408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45960.497723032408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45960.497723032408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45960.497723032408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45960.497723032408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45960.497723032408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45960.497723032408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45960.497723032408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45960.497723032408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45960.497723032408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45960.497723032408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45960.497723032408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45960.497723032408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45960.497723032408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45960.497723032408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45960.497723032408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45960.497723032408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45960.497723032408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45960.497723032408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45960.497723032408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45960.497723032408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45960.497723032408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45960.497723032408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45960.497723032408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45960.497723032408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45960.497723032408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45960.497723032408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45960.497723032408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45960.497723032408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45960.497723032408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45960.497723032408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45960.497723032408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45960.497723032408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45960.497723032408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45960.497723032408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45960.497723032408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45960.497723032408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45960.497723032408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45960.497723032408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45960.497723032408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45960.497723032408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45960.497723032408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45960.497723032408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45960.497723032408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45960.497723032408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45960.497723032408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45960.497723032408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45960.497723032408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45960.497723032408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45960.497723032408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45960.497723032408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45960.497723032408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45960.497723032408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45960.497723032408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45960.497723032408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45960.497723032408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45960.497723032408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45960.497723032408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45960.497723032408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45960.497723032408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45960.497723032408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45960.497723032408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45960.497723032408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45960.497723032408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45960.497723032408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45960.497723032408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45960.497723032408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45960.497723032408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45960.497723032408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45960.497723032408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45960.497723032408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45960.497723032408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45960.497723032408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45960.497723032408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45960.497723032408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45960.497723032408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45960.497723032408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45960.497723032408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45960.497723032408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45960.497723032408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45960.497723032408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45960.497723032408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45960.497723032408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45960.497723032408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45960.497723032408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45960.497723032408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45960.497723032408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45960.497723032408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45960.497723032408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45960.497723032408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45960.497723032408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45960.497723032408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45960.497723032408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45960.497723032408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45960.497723032408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45960.497723032408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45960.497723032408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45960.497723032408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45960.497723032408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45960.497723032408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45960.497723032408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45960.497723032408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45960.497723032408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45960.497723032408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45960.497723032408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45960.497723032408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45960.497723032408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45960.497723032408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45960.497723032408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45960.497723032408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45960.497723032408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45960.497723032408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45960.497723032408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45960.497723032408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45960.497723032408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45960.497723032408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45960.497723032408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45960.497723032408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45960.497723032408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45960.497723032408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45960.497723032408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45960.497723032408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45960.497723032408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45960.497723032408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45960.497723032408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45960.497723032408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45960.497723032408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45960.497723032408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45960.497723032408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45960.497723032408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45960.497723032408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45960.497723032408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45960.497723032408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45960.497723032408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45960.497723032408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45960.497723032408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45960.497723032408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45960.497723032408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45960.497723032408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45960.497723032408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45960.497723032408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45960.497723032408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45960.497723032408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45960.497723032408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45960.497723032408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45960.497723032408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45960.497723032408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45960.497723032408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45960.497723032408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45960.497723032408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45960.497723032408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45960.497723032408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45960.497723032408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45960.497723032408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45960.497723032408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45960.497723032408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45960.497723032408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45960.497723032408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45960.497723032408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45960.497723032408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45960.497723032408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45960.497723032408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45960.497723032408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45960.497723032408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45960.497723032408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45960.497723032408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45960.497723032408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45960.497723032408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45960.497723032408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45960.497723032408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45960.497723032408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45960.497723032408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45960.497723032408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45960.497723032408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45960.497723032408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45960.497723032408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45960.497723032408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45960.497723032408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45960.497723032408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45960.497723032408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45960.497723032408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45960.497723032408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45960.497723032408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45960.497723032408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45960.497723032408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45960.497723032408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45960.497723032408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45960.497723032408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45960.497723032408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45960.497723032408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45960.497723032408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45960.497723032408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45960.497723032408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45960.497723032408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45960.497723032408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45960.497723032408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45960.497723032408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45960.497723032408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45960.497723032408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45960.497723032408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45960.497723032408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45960.497723032408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45960.497723032408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45960.497723032408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45960.497723032408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45960.497723032408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45960.497723032408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45960.497723032408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45960.497723032408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45960.497723032408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45960.497723032408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45960.497723032408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45960.497723032408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45960.497723032408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45960.497723032408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45960.497723032408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45960.497723032408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45960.497723032408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45960.497723032408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45960.497723032408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45960.497723032408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45960.497723032408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45960.497723032408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45960.497723032408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45960.497723032408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45960.497723032408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45960.497723032408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45960.497723032408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45960.497723032408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45960.497723032408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45960.497723032408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45960.497723032408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45960.497723032408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45960.497723032408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45960.497723032408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45960.497723032408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45960.497723032408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45960.497723032408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45960.497723032408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45960.497723032408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45960.497723032408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45960.497723032408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45960.497723032408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45960.497723032408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45960.497723032408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45960.497723032408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45960.497723032408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45960.497723032408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45960.497723032408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45960.497723032408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45960.497723032408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45960.497723032408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45960.497723032408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45960.497723032408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45960.497723032408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45960.497723032408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45960.497723032408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45960.497723032408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45960.497723032408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45960.497723032408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45960.497723032408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45960.497723032408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45960.497723032408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45960.497723032408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45960.497723032408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45960.497723032408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45960.497723032408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45960.497723032408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45960.497723032408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45960.497723032408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45960.497723032408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45960.497723032408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45960.497723032408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45960.497723032408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45960.497723032408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45960.497723032408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45960.497723032408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45960.497723032408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45960.497723032408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45960.497723032408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45960.497723032408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45960.497723032408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45960.497723032408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45960.497723032408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45960.497723032408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45960.497723032408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45960.497723032408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45960.497723032408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45960.497723032408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45960.497723032408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45960.497723032408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45960.497723032408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45960.497723032408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45960.497723032408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45960.497723032408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45960.497723032408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45960.497723032408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45960.497723032408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45960.497723032408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45960.497723032408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45960.497723032408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45960.497723032408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45960.497723032408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45960.497723032408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45960.497723032408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45960.497723032408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45960.497723032408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45960.497723032408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45960.497723032408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45960.497723032408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45960.497723032408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45960.497723032408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45960.497723032408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45960.497723032408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45960.497723032408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45960.497723032408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45960.497723032408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45960.497723032408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45960.497723032408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45960.497723032408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45960.497723032408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45960.497723032408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45960.497723032408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45960.497723032408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45960.497723032408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45960.497723032408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45960.497723032408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45960.497723032408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45960.497723032408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45960.497723032408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45960.497723032408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45960.497723032408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45960.497723032408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45960.497723032408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45960.497723032408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45960.497723032408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45960.497723032408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45960.497723032408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45960.497723032408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45960.497723032408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45960.497723032408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45960.497723032408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45960.497723032408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45960.497723032408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45960.497723032408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45960.497723032408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45960.497723032408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45960.497723032408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45960.497723032408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45960.497723032408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45960.497723032408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45960.497723032408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45960.497723032408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45960.497723032408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45960.497723032408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45960.497723032408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45960.497723032408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45960.497723032408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45960.497723032408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45960.497723032408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45960.497723032408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45960.497723032408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45960.497723032408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45960.497723032408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45960.497723032408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45960.497723032408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45960.497723032408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45960.497723032408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45960.497723032408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45960.497723032408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45960.497723032408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45960.497723032408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45960.497723032408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45960.497723032408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45960.497723032408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45960.497723032408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45960.497723032408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45960.497723032408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45960.497723032408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45960.497723032408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45960.497723032408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45960.497723032408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45960.497723032408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45960.497723032408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45960.497723032408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45960.497723032408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45960.497723032408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45960.497723032408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45960.497723032408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45960.497723032408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45960.497723032408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45960.497723032408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45960.497723032408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45960.497723032408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45960.497723032408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45960.497723032408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45960.497723032408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45960.497723032408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45960.497723032408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45960.497723032408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45960.497723032408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45960.497723032408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45960.497723032408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45960.497723032408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45960.497723032408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45960.497723032408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45960.497723032408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45960.497723032408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45960.497723032408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45960.497723032408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45960.497723032408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45960.497723032408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45960.497723032408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45960.497723032408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45960.497723032408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45960.497723032408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45960.497723032408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45960.497723032408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45960.497723032408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45960.497723032408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45960.497723032408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45960.497723032408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45960.497723032408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45960.497723032408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45960.497723032408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45960.497723032408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45960.497723032408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45960.497723032408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45960.497723032408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45960.497723032408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45960.497723032408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45960.497723032408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45960.497723032408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45960.497723032408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45960.497723032408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45960.497723032408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45960.497723032408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45960.497723032408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45960.497723032408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45960.497723032408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45960.497723032408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45960.497723032408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45960.497723032408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45960.497723032408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45960.497723032408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45960.497723032408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45960.497723032408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45960.497723032408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45960.497723032408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45960.497723032408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45960.497723032408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45960.497723032408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45960.497723032408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45960.497723032408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45960.497723032408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45960.497723032408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45960.497723032408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45960.497723032408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45960.497723032408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45960.497723032408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45960.497723032408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45960.497723032408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45960.497723032408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45960.497723032408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45960.497723032408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45960.497723032408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45960.497723032408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45960.497723032408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45960.497723032408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45960.497723032408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45960.497723032408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45960.497723032408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45960.497723032408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45960.497723032408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45960.497723032408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45960.497723032408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45960.497723032408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45960.497723032408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45960.497723032408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45960.497723032408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45960.497723032408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45960.497723032408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45960.497723032408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45960.497723032408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45960.497723032408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45960.497723032408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45960.497723032408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45960.497723032408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45960.497723032408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45960.497723032408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45960.497723032408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45960.497723032408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45960.497723032408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45960.497723032408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45960.497723032408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45960.497723032408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45960.497723032408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45960.497723032408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45960.497723032408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45960.497723032408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45960.497723032408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45960.497723032408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45960.497723032408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45960.497723032408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45960.497723032408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45960.497723032408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45960.497723032408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45960.497723032408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45960.497723032408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45960.497723032408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45960.497723032408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45960.497723032408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45960.497723032408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45960.497723032408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45960.497723032408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45960.497723032408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45960.497723032408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45960.497723032408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45960.497723032408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45960.497723032408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45960.497723032408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45960.497723032408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45960.497723032408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45960.497723032408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45960.497723032408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45960.497723032408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45960.497723032408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45960.497723032408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45960.497723032408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45960.497723032408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45960.497723032408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45960.497723032408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45960.497723032408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45960.497723032408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45960.497723032408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45960.497723032408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45960.497723032408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45960.497723032408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45960.497723032408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45960.497723032408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45960.497723032408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45960.497723032408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45960.497723032408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45960.497723032408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45960.497723032408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45960.497723032408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45960.497723032408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45960.497723032408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45960.497723032408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45960.497723032408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45960.497723032408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45960.497723032408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45960.497723032408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45960.497723032408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45960.497723032408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45960.497723032408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45960.497723032408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45960.497723032408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45960.497723032408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45960.497723032408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45960.497723032408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45960.497723032408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45960.497723032408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45960.497723032408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45960.497723032408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45960.497723032408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45960.497723032408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45960.497723032408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45960.497723032408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45960.497723032408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45960.497723032408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45960.497723032408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45960.497723032408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45960.497723032408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45960.497723032408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45960.497723032408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45960.497723032408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45960.497723032408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45960.497723032408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45960.497723032408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45960.497723032408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45960.497723032408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45960.497723032408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45960.497723032408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45960.497723032408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45960.497723032408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45960.497723032408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45960.497723032408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45960.497723032408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45960.497723032408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45960.497723032408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45960.497723032408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45960.497723032408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45960.497723032408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45960.497723032408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45960.497723032408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45960.497723032408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45960.497723032408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45960.497723032408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45960.497723032408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45960.497723032408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45960.497723032408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45960.497723032408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45960.497723032408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45960.497723032408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45960.497723032408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45960.497723032408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45960.497723032408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45960.497723032408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45960.497723032408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45960.497723032408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45960.497723032408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45960.497723032408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45960.497723032408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45960.497723032408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45960.497723032408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45960.497723032408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45960.497723032408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45960.497723032408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45960.497723032408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45960.497723032408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45960.497723032408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45960.497723032408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45960.497723032408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45960.497723032408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45960.497723032408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45960.497723032408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45960.497723032408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45960.497723032408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45960.497723032408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45960.497723032408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45960.497723032408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45960.497723032408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45960.497723032408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45960.497723032408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45960.497723032408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45960.497723032408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45960.497723032408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45960.497723032408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45960.497723032408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45960.497723032408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45960.497723032408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45960.497723032408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45960.497723032408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45960.497723032408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45960.497723032408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45960.497723032408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45960.497723032408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45960.497723032408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45960.497723032408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45960.497723032408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45960.497723032408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45960.497723032408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45960.497723032408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45960.497723032408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45960.497723032408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45960.497723032408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45960.497723032408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45960.497723032408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45960.497723032408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45960.497723032408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45960.497723032408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45960.497723032408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45960.497723032408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45960.497723032408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45960.497723032408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45960.497723032408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45960.497723032408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45960.497723032408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45960.497723032408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45960.497723032408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45960.497723032408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45960.497723032408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45960.497723032408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45960.497723032408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45960.497723032408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45960.497723032408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45960.497723032408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45960.497723032408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45960.497723032408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45960.497723032408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45960.497723032408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45960.497723032408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45960.497723032408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45960.497723032408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45960.497723032408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45960.497723032408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45960.497723032408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45960.497723032408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45960.497723032408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45960.497723032408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45960.497723032408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45960.497723032408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45960.497723032408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45960.497723032408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45960.497723032408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45960.497723032408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45960.497723032408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45960.497723032408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45960.497723032408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45960.497723032408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45960.497723032408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45960.497723032408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45960.497723032408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45960.497723032408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45960.497723032408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45960.497723032408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45960.497723032408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45960.497723032408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45960.497723032408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45960.497723032408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45960.497723032408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45960.497723032408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45960.497723032408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45960.497723032408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45960.497723032408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45960.497723032408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45960.497723032408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45960.497723032408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45960.497723032408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45960.497723032408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45960.497723032408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45960.497723032408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45960.497723032408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45960.497723032408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45960.497723032408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45960.497723032408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45960.497723032408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45960.497723032408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45960.497723032408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45960.497723032408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45960.497723032408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45960.497723032408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45960.497723032408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45960.497723032408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45960.497723032408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45960.497723032408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45960.497723032408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45960.497723032408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45960.497723032408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45960.497723032408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45960.497723032408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45960.497723032408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45960.497723032408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45960.497723032408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45960.497723032408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45960.497723032408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45960.497723032408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45960.497723032408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45960.497723032408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45960.497723032408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45960.497723032408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45960.497723032408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45960.497723032408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45960.497723032408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45960.497723032408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45960.497723032408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45960.497723032408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45960.497723032408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45960.497723032408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45960.497723032408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45960.497723032408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45960.497723032408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45960.497723032408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45960.497723032408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45960.497723032408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45960.497723032408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45960.497723032408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45960.497723032408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45960.497723032408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45960.497723032408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45960.497723032408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45960.497723032408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45960.497723032408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45960.497723032408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45960.497723032408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45960.497723032408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45960.497723032408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45960.497723032408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45960.497723032408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45960.497723032408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45960.497723032408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45960.497723032408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45960.497723032408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45960.497723032408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45960.497723032408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45960.497723032408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45960.497723032408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45960.497723032408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45960.497723032408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45960.497723032408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45960.497723032408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45960.497723032408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45960.497723032408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45960.497723032408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45960.497723032408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45960.497723032408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45960.497723032408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45960.497723032408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45960.497723032408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45960.497723032408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45960.497723032408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45960.497723032408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45960.497723032408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45960.497723032408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45960.497723032408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45960.497723032408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45960.497723032408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45960.497723032408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45960.497723032408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45960.497723032408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45960.497723032408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45960.497723032408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45960.497723032408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45960.497723032408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45960.497723032408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45960.497723032408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45960.497723032408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45960.497723032408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45960.497723032408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45960.497723032408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45960.497723032408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45960.497723032408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45960.497723032408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45960.497723032408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45960.497723032408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45960.497723032408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45960.497723032408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45960.497723032408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45960.497723032408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45960.497723032408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45960.497723032408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45960.497723032408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45960.497723032408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45960.497723032408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45960.497723032408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45960.497723032408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45960.497723032408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45960.497723032408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45960.497723032408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45960.497723032408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45960.497723032408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45960.497723032408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45960.497723032408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45960.497723032408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45960.497723032408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45960.497723032408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45960.497723032408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45960.497723032408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45960.497723032408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45960.497723032408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45960.497723032408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45960.497723032408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45960.497723032408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45960.497723032408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45960.497723032408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45960.497723032408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45960.497723032408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45960.497723032408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45960.497723032408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45960.497723032408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45960.497723032408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45960.497723032408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45960.497723032408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45960.497723032408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45960.497723032408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45960.497723032408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45960.497723032408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45960.497723032408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45960.497723032408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45960.497723032408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45960.497723032408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45960.497723032408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45960.497723032408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45960.497723032408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45960.497723032408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45960.497723032408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45960.497723032408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45960.497723032408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45960.497723032408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45960.497723032408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45960.497723032408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45960.497723032408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45960.497723032408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45960.497723032408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45960.497723032408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45960.497723032408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45960.497723032408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257.01700543981133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0.10163506944809342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45960.497723032408</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33970</v>
      </c>
      <c r="E5" s="98" t="s">
        <v>39021</v>
      </c>
      <c r="F5" s="123">
        <v>45960.467581018522</v>
      </c>
      <c r="G5" s="124">
        <f ca="1">IFERROR(NOW()-F5,"")</f>
        <v>3.0142013885779306E-2</v>
      </c>
      <c r="H5" s="123">
        <v>45960.461828703701</v>
      </c>
      <c r="I5" s="119" t="str">
        <f>IFERROR(VLOOKUP(D5,DB!A:F,6,0),"")</f>
        <v>SCECO</v>
      </c>
      <c r="J5" s="119" t="str">
        <f>IFERROR(VLOOKUP(D5,DB!A:G,7,0),"")</f>
        <v>No BB Shifted</v>
      </c>
      <c r="K5" s="125" t="s">
        <v>39120</v>
      </c>
      <c r="L5" s="121" t="str">
        <f>IFERROR(VLOOKUP(D5,DB!A:I,9,0),"")</f>
        <v>Latis</v>
      </c>
    </row>
    <row r="6" spans="1:16" ht="15" customHeight="1">
      <c r="A6" s="119"/>
      <c r="B6" s="119" t="str">
        <f>IFERROR(VLOOKUP(D6,DB!A:K,11,0),"")</f>
        <v/>
      </c>
      <c r="C6" s="120"/>
      <c r="D6" s="94"/>
      <c r="E6" s="98"/>
      <c r="F6" s="123"/>
      <c r="G6" s="124">
        <f ca="1">IFERROR(NOW()-F6,"")</f>
        <v>45960.497723032408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45960.497723032408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45960.497723032408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45960.497723032408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45960.497723032408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45960.497723032408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45960.497723032408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45960.497723032408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45960.497723032408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45960.497723032408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45960.497723032408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45960.497723032408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45960.497723032408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45960.497723032408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45960.497723032408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45960.497723032408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45960.497723032408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45960.497723032408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45960.497723032408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45960.497723032408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45960.497723032408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45960.497723032408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45960.497723032408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45960.497723032408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45960.497723032408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45960.497723032408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45960.497723032408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45960.497723032408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45960.497723032408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45960.497723032408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45960.497723032408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45960.497723032408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45960.497723032408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45960.497723032408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45960.497723032408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45960.497723032408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45960.497723032408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45960.497723032408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45960.497723032408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45960.497723032408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45960.497723032408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45960.497723032408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45960.497723032408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45960.497723032408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45960.497723032408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45960.497723032408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45960.497723032408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45960.497723032408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45960.497723032408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45960.497723032408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45960.497723032408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45960.497723032408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45960.497723032408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45960.497723032408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45960.497723032408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45960.497723032408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45960.497723032408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45960.497723032408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45960.497723032408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45960.497723032408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45960.497723032408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45960.497723032408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45960.497723032408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45960.497723032408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45960.497723032408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45960.497723032408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45960.497723032408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45960.497723032408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45960.497723032408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45960.497723032408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45960.497723032408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45960.497723032408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45960.497723032408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45960.497723032408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45960.497723032408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45960.497723032408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45960.497723032408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45960.497723032408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45960.497723032408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45960.497723032408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45960.497723032408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45960.497723032408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45960.497723032408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45960.497723032408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45960.497723032408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45960.497723032408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45960.497723032408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45960.497723032408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45960.497723032408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45960.497723032408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45960.497723032408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45960.497723032408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45960.497723032408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45960.497723032408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45960.497723032408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45960.497723032408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45960.497723032408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45960.497723032408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45960.497723032408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45960.497723032408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45960.497723032408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45960.497723032408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45960.497723032408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45960.497723032408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45960.497723032408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45960.497723032408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45960.497723032408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45960.497723032408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45960.497723032408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45960.497723032408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45960.497723032408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45960.497723032408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45960.497723032408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45960.497723032408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45960.497723032408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45960.497723032408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45960.497723032408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45960.497723032408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45960.497723032408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45960.497723032408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45960.497723032408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45960.497723032408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45960.497723032408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45960.497723032408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45960.497723032408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45960.497723032408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45960.497723032408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45960.497723032408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45960.497723032408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45960.497723032408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45960.497723032408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45960.497723032408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45960.497723032408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45960.497723032408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45960.497723032408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45960.497723032408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45960.497723032408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45960.497723032408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45960.497723032408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45960.497723032408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45960.497723032408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45960.497723032408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45960.497723032408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45960.497723032408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45960.497723032408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45960.497723032408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45960.497723032408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45960.497723032408</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45960.497723032408</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68.66566284721921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34.308845717590884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11.836611921295116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45960.497723032408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45960.497723032408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45960.497723032408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45960.497723032408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45960.497723032408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45960.497723032408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45960.497723032408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45960.497723032408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45960.497723032408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45960.497723032408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45960.497723032408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45960.497723032408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45960.497723032408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45960.497723032408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45960.497723032408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45960.497723032408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45960.497723032408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45960.497723032408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45960.497723032408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45960.497723032408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45960.497723032408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45960.497723032408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45960.497723032408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45960.497723032408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45960.497723032408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45960.497723032408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45960.497723032408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45960.497723032408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45960.497723032408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45960.497723032408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45960.497723032408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45960.497723032408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45960.497723032408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45960.497723032408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45960.497723032408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45960.497723032408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45960.497723032408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45960.497723032408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45960.497723032408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45960.497723032408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45960.497723032408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45960.497723032408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45960.497723032408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45960.497723032408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45960.497723032408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45960.497723032408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45960.497723032408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45960.497723032408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45960.497723032408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45960.497723032408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45960.497723032408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45960.497723032408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45960.497723032408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45960.497723032408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45960.497723032408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45960.497723032408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45960.497723032408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45960.497723032408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45960.497723032408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45960.497723032408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45960.497723032408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45960.497723032408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45960.497723032408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45960.497723032408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45960.497723032408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45960.497723032408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45960.497723032408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45960.497723032408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45960.497723032408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45960.497723032408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45960.497723032408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45960.497723032408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45960.497723032408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45960.497723032408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45960.497723032408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45960.497723032408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45960.497723032408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45960.497723032408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45960.497723032408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45960.497723032408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45960.497723032408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45960.497723032408</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45960.497723032408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45960.497723032408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45960.497723032408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45960.497723032408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45960.497723032408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45960.497723032408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45960.497723032408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45960.497723032408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45960.497723032408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45960.497723032408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45960.497723032408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45960.497723032408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45960.497723032408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45960.497723032408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45960.497723032408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45960.497723032408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45960.497723032408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45960.497723032408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45960.497723032408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45960.497723032408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45960.497723032408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45960.497723032408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45960.497723032408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45960.497723032408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45960.497723032408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45960.497723032408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45960.497723032408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45960.497723032408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45960.497723032408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45960.497723032408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45960.497723032408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45960.497723032408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45960.497723032408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45960.497723032408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45960.497723032408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45960.497723032408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45960.497723032408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45960.497723032408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45960.497723032408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45960.497723032408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45960.497723032408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45960.497723032408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45960.497723032408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45960.497723032408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45960.497723032408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45960.497723032408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45960.497723032408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45960.497723032408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45960.497723032408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45960.497723032408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45960.497723032408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45960.497723032408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45960.497723032408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45960.497723032408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45960.497723032408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45960.497723032408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45960.497723032408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45960.497723032408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45960.497723032408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45960.497723032408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45960.497723032408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45960.497723032408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45960.497723032408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45960.497723032408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45960.497723032408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45960.497723032408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45960.497723032408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45960.497723032408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45960.497723032408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45960.497723032408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45960.497723032408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45960.497723032408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45960.497723032408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45960.497723032408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45960.497723032408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45960.497723032408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45960.497723032408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45960.497723032408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45960.497723032408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45960.497723032408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45960.497723032408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45960.497723032408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45960.497723032408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45960.497723032408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45960.497723032408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45960.497723032408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45960.497723032408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45960.497723032408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45960.497723032408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45960.497723032408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45960.497723032408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45960.497723032408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45960.497723032408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45960.497723032408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45960.497723032408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45960.497723032408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45960.497723032408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45960.497723032408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45960.497723032408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45960.497723032408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45960.497723032408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45960.497723032408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45960.497723032408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45960.497723032408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45960.497723032408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45960.497723032408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45960.497723032408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45960.497723032408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45960.497723032408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45960.497723032408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45960.497723032408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45960.497723032408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45960.497723032408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45960.497723032408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45960.497723032408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45960.497723032408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45960.497723032408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45960.497723032408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45960.497723032408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45960.497723032408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45960.497723032408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45960.497723032408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45960.497723032408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45960.497723032408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45960.497723032408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45960.497723032408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45960.497723032408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45960.497723032408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45960.497723032408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45960.497723032408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45960.497723032408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45960.497723032408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45960.497723032408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45960.497723032408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45960.497723032408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45960.497723032408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45960.497723032408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45960.497723032408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45960.497723032408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45960.497723032408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45960.497723032408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45960.497723032408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45960.497723032408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45960.497723032408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45960.497723032408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45960.497723032408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45960.497723032408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45960.497723032408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45960.497723032408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45960.497723032408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45960.497723032408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45960.497723032408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45960.497723032408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45960.497723032408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45960.497723032408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45960.497723032408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45960.497723032408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45960.497723032408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45960.497723032408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45960.497723032408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45960.497723032408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45960.497723032408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45960.497723032408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45960.497723032408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45960.497723032408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45960.497723032408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45960.497723032408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45960.497723032408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45960.497723032408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45960.497723032408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45960.497723032408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45960.497723032408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45960.497723032408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45960.497723032408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45960.497723032408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45960.497723032408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45960.497723032408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45960.497723032408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45960.497723032408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45960.497723032408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45960.497723032408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45960.497723032408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45960.497723032408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45960.497723032408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45960.497723032408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45960.497723032408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45960.497723032408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45960.497723032408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45960.497723032408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45960.497723032408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45960.497723032408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45960.497723032408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45960.497723032408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45960.497723032408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45960.497723032408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45960.497723032408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45960.497723032408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45960.497723032408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45960.497723032408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45960.497723032408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45960.497723032408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45960.497723032408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45960.497723032408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45960.497723032408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45960.497723032408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45960.497723032408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45960.497723032408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45960.497723032408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45960.497723032408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45960.497723032408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45960.497723032408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45960.497723032408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45960.497723032408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45960.497723032408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45960.497723032408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45960.497723032408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45960.497723032408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45960.497723032408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45960.497723032408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45960.497723032408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45960.497723032408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45960.497723032408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45960.497723032408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45960.497723032408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45960.497723032408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45960.497723032408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45960.497723032408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45960.497723032408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45960.497723032408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45960.497723032408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45960.497723032408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45960.497723032408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45960.497723032408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45960.497723032408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45960.497723032408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45960.497723032408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45960.497723032408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45960.497723032408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45960.497723032408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45960.497723032408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45960.497723032408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45960.497723032408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45960.497723032408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45960.497723032408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45960.497723032408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45960.497723032408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45960.497723032408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45960.497723032408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45960.497723032408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45960.497723032408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45960.497723032408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45960.497723032408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45960.497723032408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45960.497723032408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45960.497723032408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45960.497723032408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45960.497723032408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45960.497723032408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45960.497723032408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45960.497723032408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45960.497723032408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45960.497723032408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45960.497723032408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45960.497723032408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45960.497723032408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45960.497723032408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45960.497723032408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45960.497723032408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45960.497723032408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45960.497723032408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45960.497723032408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45960.497723032408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45960.497723032408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45960.497723032408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45960.497723032408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45960.497723032408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45960.497723032408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45960.497723032408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45960.497723032408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45960.497723032408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45960.497723032408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45960.497723032408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45960.497723032408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45960.497723032408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45960.497723032408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45960.497723032408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45960.497723032408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45960.497723032408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45960.497723032408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45960.497723032408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45960.497723032408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45960.497723032408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45960.497723032408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45960.497723032408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45960.497723032408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45960.497723032408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45960.497723032408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45960.497723032408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45960.497723032408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45960.497723032408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45960.497723032408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45960.497723032408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45960.497723032408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45960.497723032408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45960.497723032408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45960.497723032408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45960.497723032408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45960.497723032408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45960.497723032408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45960.497723032408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45960.497723032408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45960.497723032408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45960.497723032408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45960.497723032408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45960.497723032408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45960.497723032408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45960.497723032408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45960.497723032408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45960.497723032408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45960.497723032408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45960.497723032408</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tabSelected="1" workbookViewId="0">
      <selection activeCell="B8" sqref="B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34757</v>
      </c>
      <c r="E2" s="106" t="s">
        <v>39021</v>
      </c>
      <c r="F2" s="107">
        <v>45960.433749999997</v>
      </c>
      <c r="G2" s="77">
        <f ca="1">IFERROR(NOW()-F2,"-")</f>
        <v>6.3973032411013264E-2</v>
      </c>
      <c r="H2" s="107">
        <v>45960.433749999997</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45960.497723032408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45960.497723032408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45960.497723032408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45960.497723032408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45960.497723032408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45960.497723032408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45960.497723032408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45960.497723032408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45960.497723032408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45960.497723032408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45960.497723032408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45960.497723032408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45960.497723032408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45960.497723032408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45960.497723032408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45960.497723032408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45960.497723032408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45960.497723032408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45960.497723032408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45960.497723032408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45960.497723032408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45960.497723032408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45960.497723032408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45960.497723032408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45960.497723032408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45960.497723032408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45960.497723032408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45960.497723032408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45960.497723032408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45960.497723032408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45960.497723032408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45960.497723032408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45960.497723032408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45960.497723032408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45960.497723032408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45960.497723032408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45960.497723032408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45960.497723032408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45960.497723032408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45960.497723032408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45960.497723032408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45960.497723032408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45960.497723032408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45960.497723032408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45960.497723032408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45960.497723032408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45960.497723032408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45960.497723032408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45960.497723032408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45960.497723032408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45960.497723032408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45960.497723032408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45960.497723032408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45960.497723032408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45960.497723032408</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2025-10-30T08:56:44Z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