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72" documentId="120_S{2AC9BD13-BADA-5192-A53E-5A8FF88502F6}" xr6:coauthVersionLast="47" xr6:coauthVersionMax="47" xr10:uidLastSave="{0DA3954B-3628-4971-BFFF-DE238A5861B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5" l="1"/>
  <c r="G36" i="5"/>
  <c r="I36" i="5"/>
  <c r="J36" i="5"/>
  <c r="L36"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7" i="5"/>
  <c r="G37" i="5"/>
  <c r="I37" i="5"/>
  <c r="J37" i="5"/>
  <c r="L37"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<sst xmlns="http://schemas.openxmlformats.org/spreadsheetml/2006/main" count="181554" uniqueCount="39153">
  <si>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</si>
  <si>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</si>
  <si>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</si>
  <si>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</si>
  <si>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</si>
  <si>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</si>
  <si>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</si>
  <si>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</si>
  <si>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</si>
  <si>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</si>
  <si>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</si>
  <si>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</si>
  <si>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</si>
  <si>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</si>
  <si>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</si>
  <si>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</si>
  <si>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</si>
  <si>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</si>
  <si>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</si>
  <si>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</si>
  <si>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</si>
  <si>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</si>
  <si>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</si>
  <si>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</si>
  <si>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</si>
  <si>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</si>
  <si>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</si>
  <si>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</si>
  <si>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</si>
  <si>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</si>
  <si>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</si>
  <si>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</si>
  <si>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</si>
  <si>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</si>
  <si>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</si>
  <si>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</si>
  <si>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</si>
  <si>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</si>
  <si>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</si>
  <si>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</si>
  <si>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</si>
  <si>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</si>
  <si>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</si>
  <si>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</si>
  <si>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</si>
  <si>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</si>
  <si>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</si>
  <si>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</si>
  <si>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</si>
  <si>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</si>
  <si>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</si>
  <si>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</si>
  <si>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</si>
  <si>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</si>
  <si>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</si>
  <si>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</si>
  <si>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</si>
  <si>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</si>
  <si>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</si>
  <si>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</si>
  <si>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</si>
  <si>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</si>
  <si>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</si>
  <si>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</si>
  <si>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</si>
  <si>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</si>
  <si>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</si>
  <si>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</si>
  <si>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</si>
  <si>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</si>
  <si>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</si>
  <si>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</si>
  <si>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</si>
  <si>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</si>
  <si>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</si>
  <si>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</si>
  <si>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</si>
  <si>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</si>
  <si>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</si>
  <si>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</si>
  <si>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</si>
  <si>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</si>
  <si>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</si>
  <si>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</si>
  <si>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</si>
  <si>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</si>
  <si>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</si>
  <si>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</si>
  <si>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</si>
  <si>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</si>
  <si>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</si>
  <si>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</si>
  <si>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</si>
  <si>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</si>
  <si>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</si>
  <si>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</si>
  <si>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</si>
  <si>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</si>
  <si>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</si>
  <si>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</si>
  <si>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</si>
  <si>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</si>
  <si>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</si>
  <si>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</si>
  <si>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</si>
  <si>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</si>
  <si>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</si>
  <si>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</si>
  <si>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</si>
  <si>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</si>
  <si>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</si>
  <si>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</si>
  <si>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</si>
  <si>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</si>
  <si>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</si>
  <si>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</si>
  <si>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</si>
  <si>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</si>
  <si>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</si>
  <si>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</si>
  <si>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</si>
  <si>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</si>
  <si>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</si>
  <si>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</si>
  <si>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</si>
  <si>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</si>
  <si>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</si>
  <si>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</si>
  <si>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</si>
  <si>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</si>
  <si>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</si>
  <si>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</si>
  <si>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</si>
  <si>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</si>
  <si>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</si>
  <si>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</si>
  <si>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</si>
  <si>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</si>
  <si>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</si>
  <si>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</si>
  <si>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</si>
  <si>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</si>
  <si>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</si>
  <si>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</si>
  <si>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</si>
  <si>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</si>
  <si>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</si>
  <si>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</si>
  <si>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</si>
  <si>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</si>
  <si>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</si>
  <si>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</si>
  <si>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</si>
  <si>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</si>
  <si>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</si>
  <si>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</si>
  <si>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</si>
  <si>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</si>
  <si>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</si>
  <si>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</si>
  <si>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</si>
  <si>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</si>
  <si>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</si>
  <si>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</si>
  <si>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</si>
  <si>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</si>
  <si>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</si>
  <si>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</si>
  <si>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</si>
  <si>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</si>
  <si>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</si>
  <si>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</si>
  <si>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</si>
  <si>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</si>
  <si>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</si>
  <si>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</si>
  <si>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</si>
  <si>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</si>
  <si>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</si>
  <si>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</si>
  <si>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</si>
  <si>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</si>
  <si>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</si>
  <si>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</si>
  <si>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</si>
  <si>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</si>
  <si>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</si>
  <si>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</si>
  <si>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</si>
  <si>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</si>
  <si>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</si>
  <si>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</si>
  <si>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</si>
  <si>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</si>
  <si>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</si>
  <si>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</si>
  <si>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</si>
  <si>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</si>
  <si>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</si>
  <si>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</si>
  <si>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</si>
  <si>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</si>
  <si>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</si>
  <si>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</si>
  <si>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</si>
  <si>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</si>
  <si>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</si>
  <si>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</si>
  <si>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</si>
  <si>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</si>
  <si>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</si>
  <si>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</si>
  <si>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</si>
  <si>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</si>
  <si>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</si>
  <si>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</si>
  <si>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</si>
  <si>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</si>
  <si>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</si>
  <si>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</si>
  <si>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</si>
  <si>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</si>
  <si>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</si>
  <si>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</si>
  <si>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</si>
  <si>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</si>
  <si>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</si>
  <si>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</si>
  <si>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</si>
  <si>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</si>
  <si>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</si>
  <si>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</si>
  <si>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</si>
  <si>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</si>
  <si>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</si>
  <si>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</si>
  <si>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</si>
  <si>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</si>
  <si>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</si>
  <si>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</si>
  <si>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</si>
  <si>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</si>
  <si>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</si>
  <si>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</si>
  <si>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</si>
  <si>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</si>
  <si>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</si>
  <si>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</si>
  <si>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</si>
  <si>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</si>
  <si>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</si>
  <si>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</si>
  <si>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</si>
  <si>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</si>
  <si>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</si>
  <si>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</si>
  <si>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</si>
  <si>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</si>
  <si>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</si>
  <si>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</si>
  <si>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</si>
  <si>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</si>
  <si>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</si>
  <si>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</si>
  <si>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</si>
  <si>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</si>
  <si>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</si>
  <si>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</si>
  <si>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</si>
  <si>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</si>
  <si>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</si>
  <si>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</si>
  <si>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</si>
  <si>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</si>
  <si>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</si>
  <si>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</si>
  <si>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</si>
  <si>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</si>
  <si>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</si>
  <si>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</si>
  <si>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</si>
  <si>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</si>
  <si>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</si>
  <si>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</si>
  <si>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</si>
  <si>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</si>
  <si>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</si>
  <si>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</si>
  <si>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</si>
  <si>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</si>
  <si>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</si>
  <si>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</si>
  <si>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</si>
  <si>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</si>
  <si>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</si>
  <si>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</si>
  <si>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</si>
  <si>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</si>
  <si>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</si>
  <si>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</si>
  <si>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</si>
  <si>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</si>
  <si>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</si>
  <si>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</si>
  <si>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</si>
  <si>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</si>
  <si>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</si>
  <si>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</si>
  <si>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</si>
  <si>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</si>
  <si>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</si>
  <si>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</si>
  <si>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</si>
  <si>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</si>
  <si>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</si>
  <si>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</si>
  <si>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</si>
  <si>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</si>
  <si>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</si>
  <si>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</si>
  <si>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</si>
  <si>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</si>
  <si>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</si>
  <si>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</si>
  <si>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</si>
  <si>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</si>
  <si>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</si>
  <si>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</si>
  <si>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</si>
  <si>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</si>
  <si>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</si>
  <si>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</si>
  <si>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</si>
  <si>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</si>
  <si>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</si>
  <si>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</si>
  <si>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</si>
  <si>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</si>
  <si>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</si>
  <si>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</si>
  <si>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</si>
  <si>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</si>
  <si>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</si>
  <si>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</si>
  <si>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</si>
  <si>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</si>
  <si>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</si>
  <si>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</si>
  <si>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</si>
  <si>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</si>
  <si>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</si>
  <si>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</si>
  <si>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</si>
  <si>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</si>
  <si>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</si>
  <si>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</si>
  <si>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</si>
  <si>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</si>
  <si>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</si>
  <si>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</si>
  <si>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</si>
  <si>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</si>
  <si>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</si>
  <si>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</si>
  <si>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</si>
  <si>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</si>
  <si>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</si>
  <si>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</si>
  <si>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</si>
  <si>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</si>
  <si>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</si>
  <si>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</si>
  <si>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</si>
  <si>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</si>
  <si>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</si>
  <si>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</si>
  <si>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</si>
  <si>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</si>
  <si>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</si>
  <si>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</si>
  <si>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</si>
  <si>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</si>
  <si>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</si>
  <si>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</si>
  <si>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</si>
  <si>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</si>
  <si>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</si>
  <si>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</si>
  <si>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</si>
  <si>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</si>
  <si>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</si>
  <si>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</si>
  <si>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</si>
  <si>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</si>
  <si>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</si>
  <si>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</si>
  <si>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</si>
  <si>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</si>
  <si>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</si>
  <si>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</si>
  <si>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</si>
  <si>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</si>
  <si>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</si>
  <si>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</si>
  <si>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</si>
  <si>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</si>
  <si>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</si>
  <si>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</si>
  <si>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</si>
  <si>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</si>
  <si>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</si>
  <si>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</si>
  <si>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</si>
  <si>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</si>
  <si>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</si>
  <si>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</si>
  <si>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</si>
  <si>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</si>
  <si>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</si>
  <si>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</si>
  <si>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</si>
  <si>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</si>
  <si>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</si>
  <si>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</si>
  <si>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</si>
  <si>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</si>
  <si>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</si>
  <si>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</si>
  <si>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</si>
  <si>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</si>
  <si>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</si>
  <si>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</si>
  <si>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</si>
  <si>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</si>
  <si>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</si>
  <si>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</si>
  <si>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</si>
  <si>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</si>
  <si>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</si>
  <si>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</si>
  <si>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</si>
  <si>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</si>
  <si>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</si>
  <si>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</si>
  <si>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</si>
  <si>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</si>
  <si>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</si>
  <si>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</si>
  <si>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</si>
  <si>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</si>
  <si>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</si>
  <si>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</si>
  <si>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</si>
  <si>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</si>
  <si>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</si>
  <si>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</si>
  <si>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</si>
  <si>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</si>
  <si>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</si>
  <si>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</si>
  <si>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</si>
  <si>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</si>
  <si>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</si>
  <si>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</si>
  <si>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</si>
  <si>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</si>
  <si>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</si>
  <si>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</si>
  <si>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</si>
  <si>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</si>
  <si>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</si>
  <si>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</si>
  <si>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</si>
  <si>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</si>
  <si>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</si>
  <si>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</si>
  <si>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</si>
  <si>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</si>
  <si>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</si>
  <si>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</si>
  <si>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</si>
  <si>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</si>
  <si>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</si>
  <si>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</si>
  <si>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</si>
  <si>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</si>
  <si>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</si>
  <si>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</si>
  <si>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</si>
  <si>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</si>
  <si>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</si>
  <si>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</si>
  <si>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</si>
  <si>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</si>
  <si>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</si>
  <si>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</si>
  <si>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</si>
  <si>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</si>
  <si>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</si>
  <si>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</si>
  <si>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</si>
  <si>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</si>
  <si>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</si>
  <si>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</si>
  <si>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</si>
  <si>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</si>
  <si>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</si>
  <si>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</si>
  <si>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</si>
  <si>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</si>
  <si>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</si>
  <si>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</si>
  <si>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</si>
  <si>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</si>
  <si>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</si>
  <si>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</si>
  <si>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</si>
  <si>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</si>
  <si>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</si>
  <si>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</si>
  <si>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</si>
  <si>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</si>
  <si>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</si>
  <si>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</si>
  <si>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</si>
  <si>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</si>
  <si>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</si>
  <si>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</si>
  <si>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</si>
  <si>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</si>
  <si>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</si>
  <si>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</si>
  <si>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</si>
  <si>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</si>
  <si>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</si>
  <si>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</si>
  <si>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</si>
  <si>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</si>
  <si>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</si>
  <si>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</si>
  <si>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</si>
  <si>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</si>
  <si>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</si>
  <si>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</si>
  <si>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</si>
  <si>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</si>
  <si>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</si>
  <si>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</si>
  <si>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</si>
  <si>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</si>
  <si>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</si>
  <si>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</si>
  <si>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</si>
  <si>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</si>
  <si>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</si>
  <si>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</si>
  <si>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</si>
  <si>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</si>
  <si>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</si>
  <si>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</si>
  <si>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</si>
  <si>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</si>
  <si>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</si>
  <si>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</si>
  <si>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</si>
  <si>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</si>
  <si>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</si>
  <si>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</si>
  <si>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</si>
  <si>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</si>
  <si>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</si>
  <si>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</si>
  <si>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</si>
  <si>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</si>
  <si>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</si>
  <si>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</si>
  <si>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</si>
  <si>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</si>
  <si>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</si>
  <si>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</si>
  <si>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</si>
  <si>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</si>
  <si>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</si>
  <si>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</si>
  <si>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</si>
  <si>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</si>
  <si>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</si>
  <si>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</si>
  <si>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</si>
  <si>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</si>
  <si>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</si>
  <si>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</si>
  <si>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</si>
  <si>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</si>
  <si>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</si>
  <si>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</si>
  <si>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</si>
  <si>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</si>
  <si>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</si>
  <si>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</si>
  <si>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</si>
  <si>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</si>
  <si>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</si>
  <si>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</si>
  <si>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</si>
  <si>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</si>
  <si>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</si>
  <si>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</si>
  <si>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</si>
  <si>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</si>
  <si>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</si>
  <si>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</si>
  <si>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</si>
  <si>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</si>
  <si>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</si>
  <si>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</si>
  <si>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</si>
  <si>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</si>
  <si>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</si>
  <si>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</si>
  <si>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</si>
  <si>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</si>
  <si>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</si>
  <si>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</si>
  <si>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</si>
  <si>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</si>
  <si>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</si>
  <si>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</si>
  <si>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</si>
  <si>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</si>
  <si>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</si>
  <si>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</si>
  <si>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</si>
  <si>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</si>
  <si>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</si>
  <si>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</si>
  <si>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</si>
  <si>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</si>
  <si>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</si>
  <si>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</si>
  <si>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</si>
  <si>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</si>
  <si>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</si>
  <si>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</si>
  <si>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</si>
  <si>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</si>
  <si>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</si>
  <si>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</si>
  <si>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</si>
  <si>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</si>
  <si>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</si>
  <si>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</si>
  <si>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</si>
  <si>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</si>
  <si>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</si>
  <si>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</si>
  <si>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</si>
  <si>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</si>
  <si>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</si>
  <si>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</si>
  <si>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</si>
  <si>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</si>
  <si>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</si>
  <si>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</si>
  <si>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</si>
  <si>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</si>
  <si>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</si>
  <si>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</si>
  <si>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</si>
  <si>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</si>
  <si>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</si>
  <si>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</si>
  <si>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</si>
  <si>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</si>
  <si>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</si>
  <si>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</si>
  <si>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</si>
  <si>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</si>
  <si>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</si>
  <si>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</si>
  <si>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</si>
  <si>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</si>
  <si>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</si>
  <si>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</si>
  <si>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</si>
  <si>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</si>
  <si>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</si>
  <si>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</si>
  <si>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</si>
  <si>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</si>
  <si>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</si>
  <si>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</si>
  <si>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</si>
  <si>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</si>
  <si>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</si>
  <si>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</si>
  <si>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</si>
  <si>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</si>
  <si>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</si>
  <si>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</si>
  <si>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</si>
  <si>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</si>
  <si>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</si>
  <si>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</si>
  <si>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</si>
  <si>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</si>
  <si>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</si>
  <si>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</si>
  <si>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</si>
  <si>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</si>
  <si>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</si>
  <si>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</si>
  <si>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</si>
  <si>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</si>
  <si>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</si>
  <si>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</si>
  <si>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</si>
  <si>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</si>
  <si>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</si>
  <si>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</si>
  <si>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</si>
  <si>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</si>
  <si>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</si>
  <si>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</si>
  <si>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</si>
  <si>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</si>
  <si>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</si>
  <si>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</si>
  <si>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</si>
  <si>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</si>
  <si>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</si>
  <si>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</si>
  <si>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</si>
  <si>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</si>
  <si>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</si>
  <si>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</si>
  <si>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</si>
  <si>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</si>
  <si>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</si>
  <si>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</si>
  <si>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</si>
  <si>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</si>
  <si>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</si>
  <si>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</si>
  <si>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</si>
  <si>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</si>
  <si>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</si>
  <si>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</si>
  <si>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</si>
  <si>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</si>
  <si>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</si>
  <si>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</si>
  <si>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</si>
  <si>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</si>
  <si>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</si>
  <si>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</si>
  <si>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</si>
  <si>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</si>
  <si>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</si>
  <si>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</si>
  <si>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</si>
  <si>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</si>
  <si>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</si>
  <si>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</si>
  <si>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</si>
  <si>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</si>
  <si>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</si>
  <si>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</si>
  <si>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</si>
  <si>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</si>
  <si>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</si>
  <si>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</si>
  <si>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</si>
  <si>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</si>
  <si>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</si>
  <si>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</si>
  <si>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</si>
  <si>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</si>
  <si>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</si>
  <si>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</si>
  <si>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</si>
  <si>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</si>
  <si>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</si>
  <si>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</si>
  <si>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</si>
  <si>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</si>
  <si>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</si>
  <si>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</si>
  <si>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</si>
  <si>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</si>
  <si>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</si>
  <si>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</si>
  <si>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</si>
  <si>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</si>
  <si>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</si>
  <si>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</si>
  <si>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</si>
  <si>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</si>
  <si>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</si>
  <si>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</si>
  <si>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</si>
  <si>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</si>
  <si>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</si>
  <si>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</si>
  <si>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</si>
  <si>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</si>
  <si>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</si>
  <si>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</si>
  <si>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</si>
  <si>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</si>
  <si>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</si>
  <si>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</si>
  <si>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</si>
  <si>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</si>
  <si>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</si>
  <si>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</si>
  <si>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</si>
  <si>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</si>
  <si>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</si>
  <si>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</si>
  <si>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</si>
  <si>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</si>
  <si>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</si>
  <si>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</si>
  <si>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</si>
  <si>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</si>
  <si>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</si>
  <si>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</si>
  <si>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</si>
  <si>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</si>
  <si>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</si>
  <si>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</si>
  <si>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</si>
  <si>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</si>
  <si>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</si>
  <si>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</si>
  <si>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</si>
  <si>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</si>
  <si>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</si>
  <si>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</si>
  <si>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</si>
  <si>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</si>
  <si>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</si>
  <si>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</si>
  <si>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</si>
  <si>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</si>
  <si>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</si>
  <si>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</si>
  <si>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</si>
  <si>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</si>
  <si>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</si>
  <si>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</si>
  <si>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</si>
  <si>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</si>
  <si>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</si>
  <si>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</si>
  <si>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</si>
  <si>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</si>
  <si>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</si>
  <si>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</si>
  <si>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</si>
  <si>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</si>
  <si>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</si>
  <si>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</si>
  <si>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</si>
  <si>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</si>
  <si>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</si>
  <si>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</si>
  <si>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</si>
  <si>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</si>
  <si>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</si>
  <si>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</si>
  <si>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</si>
  <si>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</si>
  <si>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</si>
  <si>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</si>
  <si>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</si>
  <si>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</si>
  <si>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</si>
  <si>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</si>
  <si>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</si>
  <si>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</si>
  <si>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</si>
  <si>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</si>
  <si>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</si>
  <si>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</si>
  <si>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</si>
  <si>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</si>
  <si>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</si>
  <si>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</si>
  <si>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</si>
  <si>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</si>
  <si>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</si>
  <si>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</si>
  <si>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</si>
  <si>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</si>
  <si>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</si>
  <si>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</si>
  <si>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</si>
  <si>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</si>
  <si>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</si>
  <si>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</si>
  <si>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</si>
  <si>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</si>
  <si>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</si>
  <si>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</si>
  <si>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</si>
  <si>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</si>
  <si>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</si>
  <si>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</si>
  <si>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</si>
  <si>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</si>
  <si>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</si>
  <si>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</si>
  <si>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</si>
  <si>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</si>
  <si>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</si>
  <si>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</si>
  <si>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</si>
  <si>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</si>
  <si>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</si>
  <si>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</si>
  <si>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</si>
  <si>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</si>
  <si>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</si>
  <si>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</si>
  <si>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</si>
  <si>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</si>
  <si>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</si>
  <si>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</si>
  <si>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</si>
  <si>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</si>
  <si>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</si>
  <si>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</si>
  <si>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</si>
  <si>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</si>
  <si>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</si>
  <si>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</si>
  <si>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</si>
  <si>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</si>
  <si>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</si>
  <si>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</si>
  <si>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</si>
  <si>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</si>
  <si>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</si>
  <si>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</si>
  <si>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</si>
  <si>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</si>
  <si>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</si>
  <si>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</si>
  <si>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</si>
  <si>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</si>
  <si>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</si>
  <si>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</si>
  <si>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</si>
  <si>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</si>
  <si>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</si>
  <si>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</si>
  <si>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</si>
  <si>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</si>
  <si>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</si>
  <si>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</si>
  <si>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</si>
  <si>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</si>
  <si>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</si>
  <si>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</si>
  <si>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</si>
  <si>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</si>
  <si>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</si>
  <si>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</si>
  <si>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</si>
  <si>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</si>
  <si>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</si>
  <si>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</si>
  <si>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</si>
  <si>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</si>
  <si>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</si>
  <si>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</si>
  <si>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</si>
  <si>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</si>
  <si>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</si>
  <si>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</si>
  <si>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</si>
  <si>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</si>
  <si>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</si>
  <si>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</si>
  <si>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</si>
  <si>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</si>
  <si>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</si>
  <si>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</si>
  <si>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</si>
  <si>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</si>
  <si>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</si>
  <si>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</si>
  <si>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</si>
  <si>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</si>
  <si>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</si>
  <si>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</si>
  <si>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</si>
  <si>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</si>
  <si>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</si>
  <si>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</si>
  <si>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</si>
  <si>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</si>
  <si>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</si>
  <si>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</si>
  <si>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</si>
  <si>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</si>
  <si>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</si>
  <si>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</si>
  <si>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</si>
  <si>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</si>
  <si>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</si>
  <si>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</si>
  <si>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</si>
  <si>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</si>
  <si>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</si>
  <si>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</si>
  <si>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</si>
  <si>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</si>
  <si>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</si>
  <si>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</si>
  <si>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</si>
  <si>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</si>
  <si>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</si>
  <si>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</si>
  <si>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</si>
  <si>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</si>
  <si>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</si>
  <si>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</si>
  <si>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</si>
  <si>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</si>
  <si>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</si>
  <si>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</si>
  <si>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</si>
  <si>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</si>
  <si>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</si>
  <si>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</si>
  <si>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</si>
  <si>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</si>
  <si>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</si>
  <si>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</si>
  <si>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</si>
  <si>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</si>
  <si>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</si>
  <si>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</si>
  <si>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</si>
  <si>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</si>
  <si>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</si>
  <si>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</si>
  <si>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</si>
  <si>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</si>
  <si>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</si>
  <si>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</si>
  <si>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</si>
  <si>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</si>
  <si>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</si>
  <si>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</si>
  <si>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</si>
  <si>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</si>
  <si>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</si>
  <si>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</si>
  <si>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</si>
  <si>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</si>
  <si>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</si>
  <si>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</si>
  <si>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</si>
  <si>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</si>
  <si>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</si>
  <si>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</si>
  <si>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</si>
  <si>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</si>
  <si>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</si>
  <si>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</si>
  <si>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</si>
  <si>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</si>
  <si>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</si>
  <si>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</si>
  <si>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</si>
  <si>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</si>
  <si>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</si>
  <si>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</si>
  <si>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</si>
  <si>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</si>
  <si>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</si>
  <si>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</si>
  <si>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</si>
  <si>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</si>
  <si>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</si>
  <si>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</si>
  <si>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</si>
  <si>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</si>
  <si>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</si>
  <si>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</si>
  <si>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</si>
  <si>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</si>
  <si>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</si>
  <si>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</si>
  <si>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</si>
  <si>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</si>
  <si>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</si>
  <si>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</si>
  <si>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</si>
  <si>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</si>
  <si>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</si>
  <si>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</si>
  <si>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</si>
  <si>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</si>
  <si>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</si>
  <si>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</si>
  <si>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</si>
  <si>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</si>
  <si>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</si>
  <si>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</si>
  <si>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</si>
  <si>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</si>
  <si>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</si>
  <si>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</si>
  <si>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</si>
  <si>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</si>
  <si>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</si>
  <si>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</si>
  <si>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</si>
  <si>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</si>
  <si>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</si>
  <si>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</si>
  <si>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</si>
  <si>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</si>
  <si>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</si>
  <si>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</si>
  <si>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</si>
  <si>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</si>
  <si>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</si>
  <si>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</si>
  <si>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</si>
  <si>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</si>
  <si>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</si>
  <si>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</si>
  <si>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</si>
  <si>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</si>
  <si>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</si>
  <si>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</si>
  <si>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</si>
  <si>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</si>
  <si>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</si>
  <si>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</si>
  <si>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</si>
  <si>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</si>
  <si>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</si>
  <si>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</si>
  <si>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</si>
  <si>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</si>
  <si>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</si>
  <si>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</si>
  <si>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</si>
  <si>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</si>
  <si>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</si>
  <si>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</si>
  <si>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</si>
  <si>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</si>
  <si>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</si>
  <si>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</si>
  <si>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</si>
  <si>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</si>
  <si>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</si>
  <si>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</si>
  <si>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</si>
  <si>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</si>
  <si>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</si>
  <si>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</si>
  <si>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</si>
  <si>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</si>
  <si>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</si>
  <si>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</si>
  <si>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</si>
  <si>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</si>
  <si>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</si>
  <si>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</si>
  <si>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</si>
  <si>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</si>
  <si>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</si>
  <si>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</si>
  <si>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</si>
  <si>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</si>
  <si>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</si>
  <si>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</si>
  <si>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</si>
  <si>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</si>
  <si>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</si>
  <si>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</si>
  <si>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</si>
  <si>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</si>
  <si>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</si>
  <si>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</si>
  <si>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</si>
  <si>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</si>
  <si>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</si>
  <si>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</si>
  <si>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</si>
  <si>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</si>
  <si>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</si>
  <si>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</si>
  <si>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</si>
  <si>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</si>
  <si>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</si>
  <si>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</si>
  <si>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</si>
  <si>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</si>
  <si>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</si>
  <si>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</si>
  <si>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</si>
  <si>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</si>
  <si>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</si>
  <si>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</si>
  <si>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</si>
  <si>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</si>
  <si>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</si>
  <si>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</si>
  <si>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</si>
  <si>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</si>
  <si>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</si>
  <si>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</si>
  <si>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</si>
  <si>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</si>
  <si>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</si>
  <si>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</si>
  <si>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</si>
  <si>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</si>
  <si>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</si>
  <si>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</si>
  <si>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</si>
  <si>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</si>
  <si>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</si>
  <si>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</si>
  <si>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</si>
  <si>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</si>
  <si>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</si>
  <si>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</si>
  <si>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</si>
  <si>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</si>
  <si>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</si>
  <si>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</si>
  <si>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</si>
  <si>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</si>
  <si>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</si>
  <si>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</si>
  <si>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</si>
  <si>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</si>
  <si>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</si>
  <si>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</si>
  <si>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</si>
  <si>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</si>
  <si>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</si>
  <si>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</si>
  <si>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</si>
  <si>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</si>
  <si>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</si>
  <si>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</si>
  <si>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</si>
  <si>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</si>
  <si>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</si>
  <si>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</si>
  <si>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</si>
  <si>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</si>
  <si>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</si>
  <si>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</si>
  <si>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</si>
  <si>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</si>
  <si>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</si>
  <si>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</si>
  <si>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</si>
  <si>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</si>
  <si>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</si>
  <si>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</si>
  <si>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</si>
  <si>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</si>
  <si>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</si>
  <si>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</si>
  <si>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</si>
  <si>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</si>
  <si>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</si>
  <si>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</si>
  <si>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</si>
  <si>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</si>
  <si>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</si>
  <si>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</si>
  <si>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</si>
  <si>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</si>
  <si>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</si>
  <si>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</si>
  <si>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</si>
  <si>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</si>
  <si>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</si>
  <si>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</si>
  <si>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</si>
  <si>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</si>
  <si>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</si>
  <si>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</si>
  <si>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</si>
  <si>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</si>
  <si>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</si>
  <si>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</si>
  <si>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</si>
  <si>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</si>
  <si>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</si>
  <si>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</si>
  <si>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</si>
  <si>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</si>
  <si>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</si>
  <si>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</si>
  <si>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</si>
  <si>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</si>
  <si>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</si>
  <si>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</si>
  <si>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</si>
  <si>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</si>
  <si>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</si>
  <si>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</si>
  <si>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</si>
  <si>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</si>
  <si>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</si>
  <si>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</si>
  <si>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</si>
  <si>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</si>
  <si>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</si>
  <si>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</si>
  <si>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</si>
  <si>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</si>
  <si>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</si>
  <si>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</si>
  <si>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</si>
  <si>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</si>
  <si>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</si>
  <si>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</si>
  <si>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</si>
  <si>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</si>
  <si>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</si>
  <si>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</si>
  <si>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</si>
  <si>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</si>
  <si>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</si>
  <si>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</si>
  <si>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</si>
  <si>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</si>
  <si>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</si>
  <si>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</si>
  <si>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</si>
  <si>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</si>
  <si>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</si>
  <si>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</si>
  <si>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</si>
  <si>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</si>
  <si>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</si>
  <si>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</si>
  <si>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</si>
  <si>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</si>
  <si>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</si>
  <si>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</si>
  <si>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</si>
  <si>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</si>
  <si>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</si>
  <si>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</si>
  <si>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</si>
  <si>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</si>
  <si>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</si>
  <si>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</si>
  <si>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</si>
  <si>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</si>
  <si>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</si>
  <si>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</si>
  <si>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</si>
  <si>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</si>
  <si>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</si>
  <si>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</si>
  <si>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</si>
  <si>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</si>
  <si>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</si>
  <si>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</si>
  <si>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</si>
  <si>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</si>
  <si>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</si>
  <si>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</si>
  <si>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</si>
  <si>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</si>
  <si>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</si>
  <si>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</si>
  <si>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</si>
  <si>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</si>
  <si>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</si>
  <si>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</si>
  <si>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</si>
  <si>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</si>
  <si>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</si>
  <si>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</si>
  <si>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</si>
  <si>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</si>
  <si>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</si>
  <si>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</si>
  <si>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</si>
  <si>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</si>
  <si>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</si>
  <si>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</si>
  <si>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</si>
  <si>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</si>
  <si>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</si>
  <si>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</si>
  <si>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</si>
  <si>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</si>
  <si>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</si>
  <si>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</si>
  <si>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</si>
  <si>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</si>
  <si>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</si>
  <si>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</si>
  <si>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</si>
  <si>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</si>
  <si>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</si>
  <si>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</si>
  <si>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</si>
  <si>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</si>
  <si>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</si>
  <si>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</si>
  <si>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</si>
  <si>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</si>
  <si>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</si>
  <si>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</si>
  <si>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</si>
  <si>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</si>
  <si>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</si>
  <si>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</si>
  <si>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</si>
  <si>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</si>
  <si>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</si>
  <si>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</si>
  <si>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</si>
  <si>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</si>
  <si>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</si>
  <si>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</si>
  <si>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</si>
  <si>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</si>
  <si>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</si>
  <si>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</si>
  <si>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</si>
  <si>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</si>
  <si>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</si>
  <si>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</si>
  <si>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</si>
  <si>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</si>
  <si>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</si>
  <si>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</si>
  <si>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</si>
  <si>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</si>
  <si>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</si>
  <si>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</si>
  <si>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</si>
  <si>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</si>
  <si>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</si>
  <si>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</si>
  <si>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</si>
  <si>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</si>
  <si>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</si>
  <si>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</si>
  <si>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</si>
  <si>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</si>
  <si>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</si>
  <si>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</si>
  <si>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</si>
  <si>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</si>
  <si>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</si>
  <si>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</si>
  <si>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</si>
  <si>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</si>
  <si>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</si>
  <si>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</si>
  <si>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</si>
  <si>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</si>
  <si>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</si>
  <si>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</si>
  <si>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</si>
  <si>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</si>
  <si>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</si>
  <si>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</si>
  <si>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</si>
  <si>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</si>
  <si>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</si>
  <si>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</si>
  <si>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</si>
  <si>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</si>
  <si>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</si>
  <si>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</si>
  <si>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</si>
  <si>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</si>
  <si>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</si>
  <si>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</si>
  <si>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</si>
  <si>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</si>
  <si>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</si>
  <si>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</si>
  <si>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</si>
  <si>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</si>
  <si>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</si>
  <si>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</si>
  <si>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</si>
  <si>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</si>
  <si>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</si>
  <si>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</si>
  <si>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</si>
  <si>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</si>
  <si>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</si>
  <si>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</si>
  <si>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</si>
  <si>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</si>
  <si>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</si>
  <si>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</si>
  <si>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</si>
  <si>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</si>
  <si>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</si>
  <si>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</si>
  <si>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</si>
  <si>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</si>
  <si>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</si>
  <si>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</si>
  <si>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</si>
  <si>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</si>
  <si>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</si>
  <si>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</si>
  <si>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</si>
  <si>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</si>
  <si>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</si>
  <si>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</si>
  <si>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</si>
  <si>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</si>
  <si>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</si>
  <si>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</si>
  <si>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</si>
  <si>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</si>
  <si>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</si>
  <si>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</si>
  <si>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</si>
  <si>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</si>
  <si>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</si>
  <si>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</si>
  <si>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</si>
  <si>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</si>
  <si>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</si>
  <si>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</si>
  <si>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</si>
  <si>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</si>
  <si>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</si>
  <si>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</si>
  <si>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</si>
  <si>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</si>
  <si>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</si>
  <si>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</si>
  <si>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</si>
  <si>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</si>
  <si>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</si>
  <si>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</si>
  <si>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</si>
  <si>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</si>
  <si>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</si>
  <si>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</si>
  <si>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</si>
  <si>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</si>
  <si>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</si>
  <si>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</si>
  <si>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</si>
  <si>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</si>
  <si>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</si>
  <si>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</si>
  <si>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</si>
  <si>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</si>
  <si>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</si>
  <si>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</si>
  <si>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</si>
  <si>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</si>
  <si>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</si>
  <si>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</si>
  <si>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</si>
  <si>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</si>
  <si>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</si>
  <si>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</si>
  <si>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</si>
  <si>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</si>
  <si>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</si>
  <si>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</si>
  <si>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</si>
  <si>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</si>
  <si>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</si>
  <si>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</si>
  <si>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</si>
  <si>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</si>
  <si>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</si>
  <si>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</si>
  <si>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</si>
  <si>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</si>
  <si>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</si>
  <si>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</si>
  <si>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</si>
  <si>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</si>
  <si>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</si>
  <si>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</si>
  <si>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</si>
  <si>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</si>
  <si>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</si>
  <si>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</si>
  <si>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</si>
  <si>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</si>
  <si>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</si>
  <si>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</si>
  <si>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</si>
  <si>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</si>
  <si>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</si>
  <si>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</si>
  <si>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</si>
  <si>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</si>
  <si>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</si>
  <si>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</si>
  <si>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</si>
  <si>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</si>
  <si>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</si>
  <si>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</si>
  <si>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</si>
  <si>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</si>
  <si>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</si>
  <si>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</si>
  <si>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</si>
  <si>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</si>
  <si>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</si>
  <si>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</si>
  <si>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</si>
  <si>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</si>
  <si>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</si>
  <si>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</si>
  <si>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</si>
  <si>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</si>
  <si>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</si>
  <si>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</si>
  <si>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</si>
  <si>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</si>
  <si>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</si>
  <si>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</si>
  <si>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</si>
  <si>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</si>
  <si>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</si>
  <si>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</si>
  <si>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</si>
  <si>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</si>
  <si>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</si>
  <si>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</si>
  <si>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</si>
  <si>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</si>
  <si>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</si>
  <si>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</si>
  <si>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</si>
  <si>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</si>
  <si>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</si>
  <si>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</si>
  <si>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</si>
  <si>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</si>
  <si>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</si>
  <si>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</si>
  <si>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</si>
  <si>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</si>
  <si>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</si>
  <si>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</si>
  <si>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</si>
  <si>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</si>
  <si>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</si>
  <si>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</si>
  <si>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</si>
  <si>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</si>
  <si>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</si>
  <si>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</si>
  <si>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</si>
  <si>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</si>
  <si>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</si>
  <si>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</si>
  <si>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</si>
  <si>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</si>
  <si>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</si>
  <si>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</si>
  <si>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</si>
  <si>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</si>
  <si>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</si>
  <si>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</si>
  <si>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</si>
  <si>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</si>
  <si>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</si>
  <si>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</si>
  <si>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</si>
  <si>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</si>
  <si>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</si>
  <si>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</si>
  <si>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</si>
  <si>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</si>
  <si>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</si>
  <si>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</si>
  <si>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</si>
  <si>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</si>
  <si>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</si>
  <si>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</si>
  <si>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</si>
  <si>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</si>
  <si>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</si>
  <si>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</si>
  <si>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</si>
  <si>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</si>
  <si>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</si>
  <si>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</si>
  <si>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</si>
  <si>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</si>
  <si>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</si>
  <si>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</si>
  <si>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</si>
  <si>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</si>
  <si>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</si>
  <si>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</si>
  <si>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</si>
  <si>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</si>
  <si>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</si>
  <si>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</si>
  <si>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</si>
  <si>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</si>
  <si>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</si>
  <si>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</si>
  <si>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</si>
  <si>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</si>
  <si>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</si>
  <si>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</si>
  <si>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</si>
  <si>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</si>
  <si>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</si>
  <si>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</si>
  <si>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</si>
  <si>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</si>
  <si>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</si>
  <si>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</si>
  <si>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</si>
  <si>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</si>
  <si>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</si>
  <si>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</si>
  <si>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</si>
  <si>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</si>
  <si>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</si>
  <si>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</si>
  <si>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</si>
  <si>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</si>
  <si>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</si>
  <si>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</si>
  <si>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</si>
  <si>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</si>
  <si>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</si>
  <si>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</si>
  <si>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</si>
  <si>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</si>
  <si>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</si>
  <si>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</si>
  <si>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</si>
  <si>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</si>
  <si>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</si>
  <si>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</si>
  <si>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</si>
  <si>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</si>
  <si>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</si>
  <si>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</si>
  <si>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</si>
  <si>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</si>
  <si>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</si>
  <si>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</si>
  <si>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</si>
  <si>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</si>
  <si>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</si>
  <si>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</si>
  <si>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</si>
  <si>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</si>
  <si>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</si>
  <si>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</si>
  <si>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</si>
  <si>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</si>
  <si>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</si>
  <si>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</si>
  <si>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</si>
  <si>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</si>
  <si>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</si>
  <si>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</si>
  <si>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</si>
  <si>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</si>
  <si>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</si>
  <si>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</si>
  <si>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</si>
  <si>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</si>
  <si>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</si>
  <si>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</si>
  <si>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</si>
  <si>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</si>
  <si>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</si>
  <si>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</si>
  <si>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</si>
  <si>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</si>
  <si>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</si>
  <si>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</si>
  <si>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</si>
  <si>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</si>
  <si>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</si>
  <si>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</si>
  <si>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</si>
  <si>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</si>
  <si>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</si>
  <si>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</si>
  <si>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</si>
  <si>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</si>
  <si>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</si>
  <si>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</si>
  <si>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</si>
  <si>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</si>
  <si>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</si>
  <si>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</si>
  <si>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</si>
  <si>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</si>
  <si>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</si>
  <si>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</si>
  <si>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</si>
  <si>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</si>
  <si>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</si>
  <si>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</si>
  <si>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</si>
  <si>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</si>
  <si>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</si>
  <si>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</si>
  <si>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</si>
  <si>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</si>
  <si>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</si>
  <si>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</si>
  <si>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</si>
  <si>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</si>
  <si>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</si>
  <si>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</si>
  <si>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</si>
  <si>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</si>
  <si>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</si>
  <si>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</si>
  <si>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</si>
  <si>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</si>
  <si>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</si>
  <si>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</si>
  <si>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</si>
  <si>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</si>
  <si>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</si>
  <si>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</si>
  <si>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</si>
  <si>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</si>
  <si>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</si>
  <si>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</si>
  <si>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</si>
  <si>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</si>
  <si>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</si>
  <si>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</si>
  <si>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</si>
  <si>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</si>
  <si>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</si>
  <si>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</si>
  <si>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</si>
  <si>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</si>
  <si>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</si>
  <si>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</si>
  <si>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</si>
  <si>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</si>
  <si>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</si>
  <si>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</si>
  <si>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</si>
  <si>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</si>
  <si>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</si>
  <si>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</si>
  <si>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</si>
  <si>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</si>
  <si>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</si>
  <si>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</si>
  <si>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</si>
  <si>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</si>
  <si>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</si>
  <si>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</si>
  <si>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</si>
  <si>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</si>
  <si>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</si>
  <si>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</si>
  <si>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</si>
  <si>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</si>
  <si>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</si>
  <si>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</si>
  <si>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</si>
  <si>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</si>
  <si>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</si>
  <si>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</si>
  <si>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</si>
  <si>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</si>
  <si>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</si>
  <si>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</si>
  <si>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</si>
  <si>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</si>
  <si>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</si>
  <si>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</si>
  <si>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</si>
  <si>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</si>
  <si>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</si>
  <si>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</si>
  <si>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</si>
  <si>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</si>
  <si>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</si>
  <si>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</si>
  <si>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</si>
  <si>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</si>
  <si>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</si>
  <si>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</si>
  <si>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</si>
  <si>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</si>
  <si>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</si>
  <si>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</si>
  <si>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</si>
  <si>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</si>
  <si>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</si>
  <si>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</si>
  <si>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</si>
  <si>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</si>
  <si>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</si>
  <si>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</si>
  <si>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</si>
  <si>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</si>
  <si>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</si>
  <si>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</si>
  <si>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</si>
  <si>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</si>
  <si>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</si>
  <si>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</si>
  <si>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</si>
  <si>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</si>
  <si>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</si>
  <si>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</si>
  <si>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</si>
  <si>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</si>
  <si>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</si>
  <si>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</si>
  <si>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</si>
  <si>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</si>
  <si>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</si>
  <si>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</si>
  <si>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</si>
  <si>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</si>
  <si>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</si>
  <si>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</si>
  <si>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</si>
  <si>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</si>
  <si>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</si>
  <si>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</si>
  <si>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</si>
  <si>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</si>
  <si>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</si>
  <si>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</si>
  <si>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</si>
  <si>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</si>
  <si>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</si>
  <si>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</si>
  <si>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</si>
  <si>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</si>
  <si>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</si>
  <si>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</si>
  <si>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</si>
  <si>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</si>
  <si>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</si>
  <si>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</si>
  <si>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</si>
  <si>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</si>
  <si>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</si>
  <si>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</si>
  <si>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</si>
  <si>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</si>
  <si>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</si>
  <si>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</si>
  <si>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</si>
  <si>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</si>
  <si>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</si>
  <si>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</si>
  <si>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</si>
  <si>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</si>
  <si>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</si>
  <si>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</si>
  <si>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</si>
  <si>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</si>
  <si>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</si>
  <si>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</si>
  <si>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</si>
  <si>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</si>
  <si>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</si>
  <si>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</si>
  <si>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</si>
  <si>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</si>
  <si>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</si>
  <si>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</si>
  <si>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</si>
  <si>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</si>
  <si>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</si>
  <si>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</si>
  <si>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</si>
  <si>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</si>
  <si>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</si>
  <si>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</si>
  <si>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</si>
  <si>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</si>
  <si>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</si>
  <si>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</si>
  <si>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</si>
  <si>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</si>
  <si>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</si>
  <si>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</si>
  <si>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</si>
  <si>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</si>
  <si>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</si>
  <si>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</si>
  <si>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</si>
  <si>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</si>
  <si>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</si>
  <si>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</si>
  <si>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</si>
  <si>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</si>
  <si>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</si>
  <si>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</si>
  <si>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</si>
  <si>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</si>
  <si>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</si>
  <si>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</si>
  <si>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</si>
  <si>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</si>
  <si>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</si>
  <si>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</si>
  <si>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</si>
  <si>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</si>
  <si>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</si>
  <si>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</si>
  <si>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</si>
  <si>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</si>
  <si>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</si>
  <si>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</si>
  <si>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</si>
  <si>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</si>
  <si>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</si>
  <si>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</si>
  <si>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</si>
  <si>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</si>
  <si>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</si>
  <si>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</si>
  <si>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</si>
  <si>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</si>
  <si>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</si>
  <si>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</si>
  <si>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</si>
  <si>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</si>
  <si>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</si>
  <si>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</si>
  <si>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</si>
  <si>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</si>
  <si>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</si>
  <si>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</si>
  <si>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</si>
  <si>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</si>
  <si>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</si>
  <si>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</si>
  <si>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</si>
  <si>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</si>
  <si>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</si>
  <si>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</si>
  <si>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</si>
  <si>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</si>
  <si>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</si>
  <si>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</si>
  <si>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</si>
  <si>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</si>
  <si>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</si>
  <si>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</si>
  <si>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</si>
  <si>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</si>
  <si>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</si>
  <si>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</si>
  <si>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</si>
  <si>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</si>
  <si>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</si>
  <si>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</si>
  <si>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</si>
  <si>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</si>
  <si>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</si>
  <si>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</si>
  <si>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</si>
  <si>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</si>
  <si>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</si>
  <si>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</si>
  <si>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</si>
  <si>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</si>
  <si>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</si>
  <si>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</si>
  <si>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</si>
  <si>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</si>
  <si>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</si>
  <si>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</si>
  <si>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</si>
  <si>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</si>
  <si>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</si>
  <si>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</si>
  <si>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</si>
  <si>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</si>
  <si>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</si>
  <si>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</si>
  <si>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</si>
  <si>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</si>
  <si>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</si>
  <si>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</si>
  <si>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</si>
  <si>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</si>
  <si>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</si>
  <si>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</si>
  <si>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</si>
  <si>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</si>
  <si>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</si>
  <si>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</si>
  <si>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</si>
  <si>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</si>
  <si>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</si>
  <si>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</si>
  <si>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</si>
  <si>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</si>
  <si>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</si>
  <si>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</si>
  <si>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</si>
  <si>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</si>
  <si>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</si>
  <si>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</si>
  <si>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</si>
  <si>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</si>
  <si>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</si>
  <si>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</si>
  <si>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</si>
  <si>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</si>
  <si>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</si>
  <si>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</si>
  <si>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</si>
  <si>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</si>
  <si>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</si>
  <si>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</si>
  <si>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</si>
  <si>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</si>
  <si>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</si>
  <si>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</si>
  <si>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</si>
  <si>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</si>
  <si>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</si>
  <si>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</si>
  <si>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</si>
  <si>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</si>
  <si>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</si>
  <si>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</si>
  <si>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</si>
  <si>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</si>
  <si>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</si>
  <si>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</si>
  <si>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</si>
  <si>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</si>
  <si>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</si>
  <si>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</si>
  <si>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</si>
  <si>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</si>
  <si>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</si>
  <si>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</si>
  <si>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</si>
  <si>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</si>
  <si>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</si>
  <si>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</si>
  <si>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</si>
  <si>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</si>
  <si>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</si>
  <si>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</si>
  <si>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</si>
  <si>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</si>
  <si>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</si>
  <si>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</si>
  <si>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</si>
  <si>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</si>
  <si>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</si>
  <si>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</si>
  <si>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</si>
  <si>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</si>
  <si>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</si>
  <si>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</si>
  <si>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</si>
  <si>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</si>
  <si>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</si>
  <si>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</si>
  <si>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</si>
  <si>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</si>
  <si>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</si>
  <si>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</si>
  <si>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</si>
  <si>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</si>
  <si>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</si>
  <si>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</si>
  <si>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</si>
  <si>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</si>
  <si>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</si>
  <si>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</si>
  <si>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</si>
  <si>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</si>
  <si>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</si>
  <si>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</si>
  <si>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</si>
  <si>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</si>
  <si>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</si>
  <si>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</si>
  <si>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</si>
  <si>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</si>
  <si>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</si>
  <si>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</si>
  <si>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</si>
  <si>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</si>
  <si>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</si>
  <si>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</si>
  <si>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</si>
  <si>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</si>
  <si>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</si>
  <si>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</si>
  <si>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</si>
  <si>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</si>
  <si>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</si>
  <si>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</si>
  <si>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</si>
  <si>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</si>
  <si>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</si>
  <si>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</si>
  <si>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</si>
  <si>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</si>
  <si>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</si>
  <si>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</si>
  <si>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</si>
  <si>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</si>
  <si>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</si>
  <si>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</si>
  <si>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</si>
  <si>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</si>
  <si>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</si>
  <si>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</si>
  <si>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</si>
  <si>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</si>
  <si>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</si>
  <si>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</si>
  <si>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</si>
  <si>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</si>
  <si>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</si>
  <si>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</si>
  <si>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</si>
  <si>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</si>
  <si>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</si>
  <si>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</si>
  <si>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</si>
  <si>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</si>
  <si>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</si>
  <si>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</si>
  <si>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</si>
  <si>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</si>
  <si>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</si>
  <si>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</si>
  <si>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</si>
  <si>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</si>
  <si>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</si>
  <si>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</si>
  <si>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</si>
  <si>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</si>
  <si>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</si>
  <si>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</si>
  <si>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</si>
  <si>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</si>
  <si>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</si>
  <si>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</si>
  <si>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</si>
  <si>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</si>
  <si>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</si>
  <si>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</si>
  <si>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</si>
  <si>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</si>
  <si>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</si>
  <si>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</si>
  <si>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</si>
  <si>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</si>
  <si>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</si>
  <si>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</si>
  <si>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</si>
  <si>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</si>
  <si>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</si>
  <si>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</si>
  <si>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</si>
  <si>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</si>
  <si>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</si>
  <si>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</si>
  <si>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</si>
  <si>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</si>
  <si>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</si>
  <si>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</si>
  <si>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</si>
  <si>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</si>
  <si>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</si>
  <si>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</si>
  <si>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</si>
  <si>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</si>
  <si>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</si>
  <si>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</si>
  <si>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</si>
  <si>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</si>
  <si>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</si>
  <si>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</si>
  <si>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</si>
  <si>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</si>
  <si>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</si>
  <si>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</si>
  <si>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</si>
  <si>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</si>
  <si>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</si>
  <si>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</si>
  <si>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</si>
  <si>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</si>
  <si>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</si>
  <si>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</si>
  <si>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</si>
  <si>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</si>
  <si>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</si>
  <si>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</si>
  <si>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</si>
  <si>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</si>
  <si>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</si>
  <si>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</si>
  <si>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</si>
  <si>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</si>
  <si>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</si>
  <si>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</si>
  <si>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</si>
  <si>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</si>
  <si>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</si>
  <si>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</si>
  <si>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</si>
  <si>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</si>
  <si>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</si>
  <si>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</si>
  <si>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</si>
  <si>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</si>
  <si>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</si>
  <si>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</si>
  <si>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</si>
  <si>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</si>
  <si>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</si>
  <si>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</si>
  <si>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</si>
  <si>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</si>
  <si>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</si>
  <si>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</si>
  <si>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</si>
  <si>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</si>
  <si>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</si>
  <si>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</si>
  <si>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</si>
  <si>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</si>
  <si>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</si>
  <si>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</si>
  <si>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</si>
  <si>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</si>
  <si>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</si>
  <si>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</si>
  <si>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</si>
  <si>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</si>
  <si>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</si>
  <si>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</si>
  <si>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</si>
  <si>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</si>
  <si>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</si>
  <si>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</si>
  <si>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</si>
  <si>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</si>
  <si>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</si>
  <si>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</si>
  <si>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</si>
  <si>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</si>
  <si>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</si>
  <si>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</si>
  <si>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</si>
  <si>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</si>
  <si>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</si>
  <si>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</si>
  <si>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</si>
  <si>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</si>
  <si>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</si>
  <si>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</si>
  <si>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</si>
  <si>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</si>
  <si>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</si>
  <si>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</si>
  <si>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</si>
  <si>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</si>
  <si>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</si>
  <si>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</si>
  <si>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</si>
  <si>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</si>
  <si>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</si>
  <si>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</si>
  <si>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</si>
  <si>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</si>
  <si>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</si>
  <si>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</si>
  <si>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</si>
  <si>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</si>
  <si>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</si>
  <si>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</si>
  <si>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</si>
  <si>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</si>
  <si>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</si>
  <si>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</si>
  <si>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</si>
  <si>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</si>
  <si>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</si>
  <si>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</si>
  <si>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</si>
  <si>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</si>
  <si>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</si>
  <si>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</si>
  <si>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</si>
  <si>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</si>
  <si>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</si>
  <si>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</si>
  <si>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</si>
  <si>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</si>
  <si>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</si>
  <si>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</si>
  <si>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</si>
  <si>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</si>
  <si>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</si>
  <si>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</si>
  <si>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</si>
  <si>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</si>
  <si>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</si>
  <si>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</si>
  <si>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</si>
  <si>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</si>
  <si>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</si>
  <si>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</si>
  <si>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</si>
  <si>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</si>
  <si>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</si>
  <si>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</si>
  <si>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</si>
  <si>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</si>
  <si>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</si>
  <si>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</si>
  <si>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</si>
  <si>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</si>
  <si>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</si>
  <si>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</si>
  <si>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</si>
  <si>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</si>
  <si>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</si>
  <si>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</si>
  <si>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</si>
  <si>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</si>
  <si>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</si>
  <si>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</si>
  <si>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</si>
  <si>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</si>
  <si>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</si>
  <si>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</si>
  <si>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</si>
  <si>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</si>
  <si>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</si>
  <si>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</si>
  <si>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</si>
  <si>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</si>
  <si>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</si>
  <si>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</si>
  <si>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</si>
  <si>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</si>
  <si>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</si>
  <si>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</si>
  <si>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</si>
  <si>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</si>
  <si>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</si>
  <si>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</si>
  <si>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</si>
  <si>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</si>
  <si>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</si>
  <si>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</si>
  <si>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</si>
  <si>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</si>
  <si>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</si>
  <si>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</si>
  <si>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</si>
  <si>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</si>
  <si>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</si>
  <si>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</si>
  <si>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</si>
  <si>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</si>
  <si>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</si>
  <si>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</si>
  <si>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</si>
  <si>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</si>
  <si>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</si>
  <si>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</si>
  <si>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</si>
  <si>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</si>
  <si>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</si>
  <si>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</si>
  <si>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</si>
  <si>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</si>
  <si>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</si>
  <si>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</si>
  <si>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</si>
  <si>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</si>
  <si>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</si>
  <si>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</si>
  <si>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</si>
  <si>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</si>
  <si>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</si>
  <si>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</si>
  <si>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</si>
  <si>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</si>
  <si>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</si>
  <si>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</si>
  <si>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</si>
  <si>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</si>
  <si>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</si>
  <si>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</si>
  <si>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</si>
  <si>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</si>
  <si>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</si>
  <si>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</si>
  <si>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</si>
  <si>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</si>
  <si>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</si>
  <si>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</si>
  <si>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</si>
  <si>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</si>
  <si>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</si>
  <si>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</si>
  <si>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</si>
  <si>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</si>
  <si>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</si>
  <si>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</si>
  <si>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</si>
  <si>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</si>
  <si>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</si>
  <si>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</si>
  <si>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</si>
  <si>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</si>
  <si>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</si>
  <si>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</si>
  <si>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</si>
  <si>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</si>
  <si>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</si>
  <si>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</si>
  <si>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</si>
  <si>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</si>
  <si>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</si>
  <si>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</si>
  <si>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</si>
  <si>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</si>
  <si>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</si>
  <si>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</si>
  <si>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</si>
  <si>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</si>
  <si>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</si>
  <si>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</si>
  <si>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</si>
  <si>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</si>
  <si>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</si>
  <si>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</si>
  <si>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</si>
  <si>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</si>
  <si>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</si>
  <si>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</si>
  <si>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</si>
  <si>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</si>
  <si>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</si>
  <si>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</si>
  <si>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</si>
  <si>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</si>
  <si>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</si>
  <si>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</si>
  <si>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</si>
  <si>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</si>
  <si>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</si>
  <si>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</si>
  <si>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</si>
  <si>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</si>
  <si>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</si>
  <si>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</si>
  <si>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</si>
  <si>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</si>
  <si>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</si>
  <si>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</si>
  <si>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</si>
  <si>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</si>
  <si>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</si>
  <si>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</si>
  <si>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</si>
  <si>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</si>
  <si>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</si>
  <si>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</si>
  <si>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</si>
  <si>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</si>
  <si>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</si>
  <si>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</si>
  <si>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</si>
  <si>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</si>
  <si>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</si>
  <si>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</si>
  <si>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</si>
  <si>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</si>
  <si>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</si>
  <si>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</si>
  <si>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</si>
  <si>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</si>
  <si>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</si>
  <si>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</si>
  <si>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</si>
  <si>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</si>
  <si>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</si>
  <si>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</si>
  <si>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</si>
  <si>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</si>
  <si>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</si>
  <si>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</si>
  <si>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</si>
  <si>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</si>
  <si>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</si>
  <si>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</si>
  <si>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</si>
  <si>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</si>
  <si>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</si>
  <si>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</si>
  <si>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</si>
  <si>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</si>
  <si>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</si>
  <si>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</si>
  <si>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</si>
  <si>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</si>
  <si>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</si>
  <si>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</si>
  <si>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</si>
  <si>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</si>
  <si>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</si>
  <si>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</si>
  <si>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</si>
  <si>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</si>
  <si>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</si>
  <si>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</si>
  <si>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</si>
  <si>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</si>
  <si>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</si>
  <si>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</si>
  <si>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</si>
  <si>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</si>
  <si>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</si>
  <si>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</si>
  <si>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</si>
  <si>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</si>
  <si>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</si>
  <si>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</si>
  <si>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</si>
  <si>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</si>
  <si>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</si>
  <si>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</si>
  <si>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</si>
  <si>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</si>
  <si>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</si>
  <si>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</si>
  <si>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</si>
  <si>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</si>
  <si>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</si>
  <si>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</si>
  <si>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</si>
  <si>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</si>
  <si>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</si>
  <si>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</si>
  <si>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</si>
  <si>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</si>
  <si>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</si>
  <si>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</si>
  <si>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</si>
  <si>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</si>
  <si>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</si>
  <si>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</si>
  <si>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</si>
  <si>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</si>
  <si>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</si>
  <si>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</si>
  <si>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</si>
  <si>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</si>
  <si>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</si>
  <si>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</si>
  <si>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</si>
  <si>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</si>
  <si>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</si>
  <si>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</si>
  <si>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</si>
  <si>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</si>
  <si>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</si>
  <si>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</si>
  <si>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</si>
  <si>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</si>
  <si>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</si>
  <si>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</si>
  <si>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</si>
  <si>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</si>
  <si>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</si>
  <si>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</si>
  <si>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</si>
  <si>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</si>
  <si>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</si>
  <si>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</si>
  <si>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</si>
  <si>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</si>
  <si>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</si>
  <si>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</si>
  <si>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</si>
  <si>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</si>
  <si>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</si>
  <si>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</si>
  <si>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</si>
  <si>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</si>
  <si>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</si>
  <si>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</si>
  <si>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</si>
  <si>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</si>
  <si>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</si>
  <si>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</si>
  <si>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</si>
  <si>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</si>
  <si>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</si>
  <si>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</si>
  <si>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</si>
  <si>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</si>
  <si>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</si>
  <si>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</si>
  <si>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</si>
  <si>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</si>
  <si>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</si>
  <si>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</si>
  <si>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</si>
  <si>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</si>
  <si>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</si>
  <si>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</si>
  <si>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</si>
  <si>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</si>
  <si>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</si>
  <si>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</si>
  <si>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</si>
  <si>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</si>
  <si>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</si>
  <si>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</si>
  <si>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</si>
  <si>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</si>
  <si>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</si>
  <si>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</si>
  <si>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</si>
  <si>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</si>
  <si>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</si>
  <si>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</si>
  <si>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</si>
  <si>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</si>
  <si>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</si>
  <si>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</si>
  <si>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</si>
  <si>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</si>
  <si>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</si>
  <si>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</si>
  <si>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</si>
  <si>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</si>
  <si>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</si>
  <si>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</si>
  <si>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</si>
  <si>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</si>
  <si>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</si>
  <si>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</si>
  <si>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</si>
  <si>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</si>
  <si>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</si>
  <si>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</si>
  <si>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</si>
  <si>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</si>
  <si>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</si>
  <si>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</si>
  <si>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</si>
  <si>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</si>
  <si>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</si>
  <si>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</si>
  <si>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</si>
  <si>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</si>
  <si>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</si>
  <si>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</si>
  <si>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</si>
  <si>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</si>
  <si>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</si>
  <si>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</si>
  <si>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</si>
  <si>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</si>
  <si>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</si>
  <si>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</si>
  <si>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</si>
  <si>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</si>
  <si>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</si>
  <si>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</si>
  <si>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</si>
  <si>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</si>
  <si>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</si>
  <si>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</si>
  <si>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</si>
  <si>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</si>
  <si>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</si>
  <si>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</si>
  <si>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</si>
  <si>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</si>
  <si>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</si>
  <si>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</si>
  <si>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</si>
  <si>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</si>
  <si>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</si>
  <si>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</si>
  <si>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</si>
  <si>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</si>
  <si>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</si>
  <si>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</si>
  <si>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</si>
  <si>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</si>
  <si>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</si>
  <si>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</si>
  <si>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</si>
  <si>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</si>
  <si>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</si>
  <si>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</si>
  <si>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</si>
  <si>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</si>
  <si>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</si>
  <si>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</si>
  <si>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</si>
  <si>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</si>
  <si>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</si>
  <si>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</si>
  <si>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</si>
  <si>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</si>
  <si>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</si>
  <si>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</si>
  <si>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</si>
  <si>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</si>
  <si>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</si>
  <si>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</si>
  <si>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</si>
  <si>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</si>
  <si>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</si>
  <si>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</si>
  <si>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</si>
  <si>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</si>
  <si>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</si>
  <si>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</si>
  <si>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</si>
  <si>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</si>
  <si>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</si>
  <si>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</si>
  <si>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</si>
  <si>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</si>
  <si>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</si>
  <si>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</si>
  <si>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</si>
  <si>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</si>
  <si>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</si>
  <si>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</si>
  <si>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</si>
  <si>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</si>
  <si>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</si>
  <si>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</si>
  <si>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</si>
  <si>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</si>
  <si>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</si>
  <si>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</si>
  <si>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</si>
  <si>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</si>
  <si>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</si>
  <si>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</si>
  <si>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</si>
  <si>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</si>
  <si>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</si>
  <si>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</si>
  <si>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</si>
  <si>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</si>
  <si>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</si>
  <si>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</si>
  <si>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</si>
  <si>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</si>
  <si>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</si>
  <si>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</si>
  <si>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</si>
  <si>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</si>
  <si>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</si>
  <si>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</si>
  <si>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</si>
  <si>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</si>
  <si>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</si>
  <si>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</si>
  <si>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</si>
  <si>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</si>
  <si>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</si>
  <si>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</si>
  <si>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</si>
  <si>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</si>
  <si>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</si>
  <si>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</si>
  <si>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</si>
  <si>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</si>
  <si>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</si>
  <si>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</si>
  <si>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</si>
  <si>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</si>
  <si>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</si>
  <si>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</si>
  <si>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</si>
  <si>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</si>
  <si>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</si>
  <si>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</si>
  <si>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</si>
  <si>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</si>
  <si>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</si>
  <si>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</si>
  <si>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</si>
  <si>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</si>
  <si>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</si>
  <si>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</si>
  <si>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</si>
  <si>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</si>
  <si>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</si>
  <si>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</si>
  <si>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</si>
  <si>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</si>
  <si>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</si>
  <si>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</si>
  <si>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</si>
  <si>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</si>
  <si>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</si>
  <si>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</si>
  <si>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</si>
  <si>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</si>
  <si>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</si>
  <si>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</si>
  <si>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</si>
  <si>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</si>
  <si>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</si>
  <si>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</si>
  <si>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</si>
  <si>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</si>
  <si>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</si>
  <si>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</si>
  <si>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</si>
  <si>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</si>
  <si>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</si>
  <si>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</si>
  <si>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</si>
  <si>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</si>
  <si>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</si>
  <si>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</si>
  <si>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</si>
  <si>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</si>
  <si>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</si>
  <si>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</si>
  <si>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</si>
  <si>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</si>
  <si>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</si>
  <si>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</si>
  <si>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</si>
  <si>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</si>
  <si>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</si>
  <si>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</si>
  <si>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</si>
  <si>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</si>
  <si>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</si>
  <si>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</si>
  <si>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</si>
  <si>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</si>
  <si>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</si>
  <si>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</si>
  <si>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</si>
  <si>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</si>
  <si>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</si>
  <si>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</si>
  <si>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</si>
  <si>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</si>
  <si>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</si>
  <si>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</si>
  <si>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</si>
  <si>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</si>
  <si>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</si>
  <si>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</si>
  <si>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</si>
  <si>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</si>
  <si>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</si>
  <si>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</si>
  <si>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</si>
  <si>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</si>
  <si>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</si>
  <si>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</si>
  <si>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</si>
  <si>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</si>
  <si>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</si>
  <si>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</si>
  <si>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</si>
  <si>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</si>
  <si>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</si>
  <si>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</si>
  <si>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</si>
  <si>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</si>
  <si>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</si>
  <si>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</si>
  <si>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</si>
  <si>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</si>
  <si>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</si>
  <si>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</si>
  <si>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</si>
  <si>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</si>
  <si>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</si>
  <si>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</si>
  <si>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</si>
  <si>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</si>
  <si>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</si>
  <si>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</si>
  <si>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</si>
  <si>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</si>
  <si>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</si>
  <si>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</si>
  <si>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</si>
  <si>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</si>
  <si>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</si>
  <si>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</si>
  <si>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</si>
  <si>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</si>
  <si>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</si>
  <si>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</si>
  <si>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</si>
  <si>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</si>
  <si>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</si>
  <si>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</si>
  <si>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</si>
  <si>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</si>
  <si>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</si>
  <si>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</si>
  <si>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</si>
  <si>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</si>
  <si>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</si>
  <si>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</si>
  <si>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</si>
  <si>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</si>
  <si>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</si>
  <si>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</si>
  <si>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</si>
  <si>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</si>
  <si>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</si>
  <si>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</si>
  <si>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</si>
  <si>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</si>
  <si>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</si>
  <si>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</si>
  <si>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</si>
  <si>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</si>
  <si>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</si>
  <si>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</si>
  <si>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</si>
  <si>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</si>
  <si>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</si>
  <si>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</si>
  <si>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</si>
  <si>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</si>
  <si>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</si>
  <si>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</si>
  <si>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</si>
  <si>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</si>
  <si>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</si>
  <si>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</si>
  <si>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</si>
  <si>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</si>
  <si>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</si>
  <si>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</si>
  <si>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</si>
  <si>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</si>
  <si>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</si>
  <si>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</si>
  <si>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</si>
  <si>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</si>
  <si>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</si>
  <si>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</si>
  <si>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</si>
  <si>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</si>
  <si>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</si>
  <si>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</si>
  <si>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</si>
  <si>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</si>
  <si>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</si>
  <si>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</si>
  <si>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</si>
  <si>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</si>
  <si>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</si>
  <si>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</si>
  <si>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</si>
  <si>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</si>
  <si>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</si>
  <si>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</si>
  <si>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</si>
  <si>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</si>
  <si>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</si>
  <si>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</si>
  <si>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</si>
  <si>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</si>
  <si>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</si>
  <si>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</si>
  <si>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</si>
  <si>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</si>
  <si>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</si>
  <si>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</si>
  <si>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</si>
  <si>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</si>
  <si>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</si>
  <si>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</si>
  <si>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</si>
  <si>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</si>
  <si>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</si>
  <si>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</si>
  <si>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</si>
  <si>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</si>
  <si>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</si>
  <si>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</si>
  <si>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</si>
  <si>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</si>
  <si>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</si>
  <si>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</si>
  <si>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</si>
  <si>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</si>
  <si>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</si>
  <si>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</si>
  <si>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</si>
  <si>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</si>
  <si>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</si>
  <si>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</si>
  <si>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</si>
  <si>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</si>
  <si>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</si>
  <si>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</si>
  <si>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</si>
  <si>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</si>
  <si>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</si>
  <si>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</si>
  <si>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</si>
  <si>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</si>
  <si>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</si>
  <si>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</si>
  <si>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</si>
  <si>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</si>
  <si>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</si>
  <si>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</si>
  <si>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</si>
  <si>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</si>
  <si>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</si>
  <si>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</si>
  <si>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</si>
  <si>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</si>
  <si>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</si>
  <si>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</si>
  <si>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</si>
  <si>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</si>
  <si>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</si>
  <si>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</si>
  <si>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</si>
  <si>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</si>
  <si>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</si>
  <si>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</si>
  <si>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</si>
  <si>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</si>
  <si>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</si>
  <si>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</si>
  <si>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</si>
  <si>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</si>
  <si>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</si>
  <si>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</si>
  <si>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</si>
  <si>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</si>
  <si>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</si>
  <si>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</si>
  <si>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</si>
  <si>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</si>
  <si>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</si>
  <si>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</si>
  <si>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</si>
  <si>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</si>
  <si>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</si>
  <si>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</si>
  <si>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</si>
  <si>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</si>
  <si>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</si>
  <si>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</si>
  <si>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</si>
  <si>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</si>
  <si>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</si>
  <si>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</si>
  <si>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</si>
  <si>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</si>
  <si>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</si>
  <si>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</si>
  <si>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</si>
  <si>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</si>
  <si>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</si>
  <si>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</si>
  <si>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</si>
  <si>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</si>
  <si>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</si>
  <si>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</si>
  <si>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</si>
  <si>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</si>
  <si>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</si>
  <si>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</si>
  <si>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</si>
  <si>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</si>
  <si>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</si>
  <si>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</si>
  <si>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</si>
  <si>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</si>
  <si>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</si>
  <si>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</si>
  <si>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</si>
  <si>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</si>
  <si>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</si>
  <si>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</si>
  <si>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</si>
  <si>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</si>
  <si>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</si>
  <si>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</si>
  <si>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</si>
  <si>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</si>
  <si>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</si>
  <si>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</si>
  <si>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</si>
  <si>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</si>
  <si>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</si>
  <si>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</si>
  <si>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</si>
  <si>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</si>
  <si>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</si>
  <si>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</si>
  <si>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</si>
  <si>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</si>
  <si>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</si>
  <si>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</si>
  <si>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</si>
  <si>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</si>
  <si>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</si>
  <si>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</si>
  <si>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</si>
  <si>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</si>
  <si>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</si>
  <si>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</si>
  <si>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</si>
  <si>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</si>
  <si>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</si>
  <si>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</si>
  <si>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</si>
  <si>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</si>
  <si>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</si>
  <si>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</si>
  <si>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</si>
  <si>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</si>
  <si>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</si>
  <si>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</si>
  <si>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</si>
  <si>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</si>
  <si>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</si>
  <si>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</si>
  <si>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</si>
  <si>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</si>
  <si>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</si>
  <si>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</si>
  <si>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</si>
  <si>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</si>
  <si>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</si>
  <si>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</si>
  <si>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</si>
  <si>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</si>
  <si>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</si>
  <si>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</si>
  <si>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</si>
  <si>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</si>
  <si>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</si>
  <si>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</si>
  <si>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</si>
  <si>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</si>
  <si>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</si>
  <si>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</si>
  <si>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</si>
  <si>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</si>
  <si>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</si>
  <si>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</si>
  <si>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</si>
  <si>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</si>
  <si>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</si>
  <si>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</si>
  <si>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</si>
  <si>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</si>
  <si>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</si>
  <si>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</si>
  <si>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</si>
  <si>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</si>
  <si>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</si>
  <si>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</si>
  <si>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</si>
  <si>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</si>
  <si>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</si>
  <si>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</si>
  <si>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</si>
  <si>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</si>
  <si>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</si>
  <si>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</si>
  <si>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</si>
  <si>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</si>
  <si>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</si>
  <si>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</si>
  <si>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</si>
  <si>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</si>
  <si>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</si>
  <si>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</si>
  <si>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</si>
  <si>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</si>
  <si>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</si>
  <si>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</si>
  <si>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</si>
  <si>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</si>
  <si>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</si>
  <si>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</si>
  <si>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</si>
  <si>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</si>
  <si>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</si>
  <si>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</si>
  <si>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</si>
  <si>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</si>
  <si>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</si>
  <si>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</si>
  <si>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</si>
  <si>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</si>
  <si>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</si>
  <si>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</si>
  <si>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</si>
  <si>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</si>
  <si>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</si>
  <si>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</si>
  <si>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</si>
  <si>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</si>
  <si>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</si>
  <si>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</si>
  <si>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</si>
  <si>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</si>
  <si>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</si>
  <si>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</si>
  <si>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</si>
  <si>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</si>
  <si>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</si>
  <si>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</si>
  <si>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</si>
  <si>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</si>
  <si>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</si>
  <si>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</si>
  <si>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</si>
  <si>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</si>
  <si>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</si>
  <si>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</si>
  <si>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</si>
  <si>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</si>
  <si>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</si>
  <si>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</si>
  <si>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</si>
  <si>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</si>
  <si>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</si>
  <si>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</si>
  <si>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</si>
  <si>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</si>
  <si>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</si>
  <si>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</si>
  <si>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</si>
  <si>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</si>
  <si>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</si>
  <si>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</si>
  <si>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</si>
  <si>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</si>
  <si>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</si>
  <si>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</si>
  <si>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</si>
  <si>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</si>
  <si>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</si>
  <si>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</si>
  <si>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</si>
  <si>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</si>
  <si>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</si>
  <si>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</si>
  <si>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</si>
  <si>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</si>
  <si>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</si>
  <si>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</si>
  <si>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</si>
  <si>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</si>
  <si>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</si>
  <si>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</si>
  <si>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</si>
  <si>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</si>
  <si>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</si>
  <si>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</si>
  <si>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</si>
  <si>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</si>
  <si>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</si>
  <si>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</si>
  <si>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</si>
  <si>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</si>
  <si>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</si>
  <si>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</si>
  <si>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</si>
  <si>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</si>
  <si>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</si>
  <si>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</si>
  <si>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</si>
  <si>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</si>
  <si>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</si>
  <si>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</si>
  <si>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</si>
  <si>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</si>
  <si>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</si>
  <si>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</si>
  <si>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</si>
  <si>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</si>
  <si>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</si>
  <si>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</si>
  <si>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</si>
  <si>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</si>
  <si>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</si>
  <si>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</si>
  <si>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</si>
  <si>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</si>
  <si>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</si>
  <si>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</si>
  <si>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</si>
  <si>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</si>
  <si>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</si>
  <si>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</si>
  <si>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</si>
  <si>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</si>
  <si>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</si>
  <si>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</si>
  <si>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</si>
  <si>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</si>
  <si>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</si>
  <si>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</si>
  <si>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</si>
  <si>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</si>
  <si>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</si>
  <si>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</si>
  <si>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</si>
  <si>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</si>
  <si>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</si>
  <si>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</si>
  <si>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</si>
  <si>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</si>
  <si>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</si>
  <si>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</si>
  <si>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</si>
  <si>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</si>
  <si>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</si>
  <si>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</si>
  <si>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</si>
  <si>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</si>
  <si>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</si>
  <si>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</si>
  <si>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</si>
  <si>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</si>
  <si>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</si>
  <si>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</si>
  <si>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</si>
  <si>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</si>
  <si>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</si>
  <si>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</si>
  <si>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</si>
  <si>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</si>
  <si>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</si>
  <si>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</si>
  <si>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</si>
  <si>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</si>
  <si>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</si>
  <si>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</si>
  <si>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</si>
  <si>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</si>
  <si>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</si>
  <si>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</si>
  <si>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</si>
  <si>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</si>
  <si>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</si>
  <si>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</si>
  <si>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</si>
  <si>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</si>
  <si>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</si>
  <si>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</si>
  <si>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</si>
  <si>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</si>
  <si>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</si>
  <si>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</si>
  <si>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</si>
  <si>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</si>
  <si>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</si>
  <si>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</si>
  <si>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</si>
  <si>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</si>
  <si>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</si>
  <si>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</si>
  <si>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</si>
  <si>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</si>
  <si>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</si>
  <si>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</si>
  <si>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</si>
  <si>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</si>
  <si>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</si>
  <si>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</si>
  <si>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</si>
  <si>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</si>
  <si>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</si>
  <si>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</si>
  <si>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</si>
  <si>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</si>
  <si>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</si>
  <si>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</si>
  <si>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</si>
  <si>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</si>
  <si>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</si>
  <si>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</si>
  <si>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</si>
  <si>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</si>
  <si>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</si>
  <si>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</si>
  <si>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</si>
  <si>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</si>
  <si>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</si>
  <si>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</si>
  <si>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</si>
  <si>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</si>
  <si>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</si>
  <si>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</si>
  <si>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</si>
  <si>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</si>
  <si>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</si>
  <si>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</si>
  <si>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</si>
  <si>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</si>
  <si>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</si>
  <si>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</si>
  <si>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</si>
  <si>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</si>
  <si>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</si>
  <si>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</si>
  <si>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</si>
  <si>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</si>
  <si>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</si>
  <si>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</si>
  <si>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</si>
  <si>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</si>
  <si>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</si>
  <si>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</si>
  <si>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</si>
  <si>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</si>
  <si>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</si>
  <si>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</si>
  <si>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</si>
  <si>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</si>
  <si>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</si>
  <si>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</si>
  <si>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</si>
  <si>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</si>
  <si>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</si>
  <si>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</si>
  <si>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</si>
  <si>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</si>
  <si>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</si>
  <si>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</si>
  <si>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</si>
  <si>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</si>
  <si>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</si>
  <si>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</si>
  <si>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</si>
  <si>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</si>
  <si>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</si>
  <si>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</si>
  <si>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</si>
  <si>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</si>
  <si>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</si>
  <si>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</si>
  <si>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</si>
  <si>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</si>
  <si>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</si>
  <si>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</si>
  <si>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</si>
  <si>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</si>
  <si>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</si>
  <si>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</si>
  <si>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</si>
  <si>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</si>
  <si>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</si>
  <si>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</si>
  <si>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</si>
  <si>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</si>
  <si>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</si>
  <si>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</si>
  <si>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</si>
  <si>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</si>
  <si>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</si>
  <si>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</si>
  <si>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</si>
  <si>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</si>
  <si>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</si>
  <si>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</si>
  <si>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</si>
  <si>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</si>
  <si>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</si>
  <si>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</si>
  <si>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</si>
  <si>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</si>
  <si>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</si>
  <si>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</si>
  <si>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</si>
  <si>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</si>
  <si>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</si>
  <si>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</si>
  <si>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</si>
  <si>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</si>
  <si>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</si>
  <si>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</si>
  <si>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</si>
  <si>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</si>
  <si>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</si>
  <si>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</si>
  <si>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</si>
  <si>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</si>
  <si>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</si>
  <si>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</si>
  <si>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</si>
  <si>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</si>
  <si>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</si>
  <si>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</si>
  <si>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</si>
  <si>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</si>
  <si>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</si>
  <si>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</si>
  <si>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</si>
  <si>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</si>
  <si>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</si>
  <si>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</si>
  <si>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</si>
  <si>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</si>
  <si>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</si>
  <si>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</si>
  <si>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</si>
  <si>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</si>
  <si>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</si>
  <si>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</si>
  <si>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</si>
  <si>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</si>
  <si>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</si>
  <si>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</si>
  <si>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</si>
  <si>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</si>
  <si>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</si>
  <si>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</si>
  <si>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</si>
  <si>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</si>
  <si>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</si>
  <si>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</si>
  <si>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</si>
  <si>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</si>
  <si>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</si>
  <si>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</si>
  <si>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</si>
  <si>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</si>
  <si>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</si>
  <si>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</si>
  <si>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</si>
  <si>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</si>
  <si>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</si>
  <si>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</si>
  <si>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</si>
  <si>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</si>
  <si>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</si>
  <si>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</si>
  <si>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</si>
  <si>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</si>
  <si>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</si>
  <si>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</si>
  <si>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</si>
  <si>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</si>
  <si>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</si>
  <si>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</si>
  <si>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</si>
  <si>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</si>
  <si>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</si>
  <si>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</si>
  <si>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</si>
  <si>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</si>
  <si>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</si>
  <si>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</si>
  <si>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</si>
  <si>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</si>
  <si>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</si>
  <si>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</si>
  <si>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</si>
  <si>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</si>
  <si>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</si>
  <si>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</si>
  <si>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</si>
  <si>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</si>
  <si>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</si>
  <si>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</si>
  <si>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</si>
  <si>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</si>
  <si>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</si>
  <si>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</si>
  <si>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</si>
  <si>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</si>
  <si>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</si>
  <si>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</si>
  <si>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</si>
  <si>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</si>
  <si>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</si>
  <si>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</si>
  <si>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</si>
  <si>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</si>
  <si>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</si>
  <si>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</si>
  <si>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</si>
  <si>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</si>
  <si>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</si>
  <si>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</si>
  <si>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</si>
  <si>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</si>
  <si>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</si>
  <si>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</si>
  <si>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</si>
  <si>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</si>
  <si>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</si>
  <si>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</si>
  <si>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</si>
  <si>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</si>
  <si>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</si>
  <si>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</si>
  <si>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</si>
  <si>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</si>
  <si>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</si>
  <si>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</si>
  <si>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</si>
  <si>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</si>
  <si>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</si>
  <si>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</si>
  <si>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</si>
  <si>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</si>
  <si>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</si>
  <si>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</si>
  <si>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</si>
  <si>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</si>
  <si>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</si>
  <si>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</si>
  <si>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</si>
  <si>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</si>
  <si>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</si>
  <si>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</si>
  <si>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</si>
  <si>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</si>
  <si>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</si>
  <si>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</si>
  <si>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</si>
  <si>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</si>
  <si>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</si>
  <si>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</si>
  <si>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</si>
  <si>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</si>
  <si>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</si>
  <si>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</si>
  <si>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</si>
  <si>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</si>
  <si>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</si>
  <si>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</si>
  <si>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</si>
  <si>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</si>
  <si>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</si>
  <si>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</si>
  <si>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</si>
  <si>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</si>
  <si>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</si>
  <si>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</si>
  <si>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</si>
  <si>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</si>
  <si>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</si>
  <si>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</si>
  <si>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</si>
  <si>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</si>
  <si>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</si>
  <si>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</si>
  <si>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</si>
  <si>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</si>
  <si>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</si>
  <si>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</si>
  <si>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</si>
  <si>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</si>
  <si>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</si>
  <si>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</si>
  <si>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</si>
  <si>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</si>
  <si>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</si>
  <si>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</si>
  <si>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</si>
  <si>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</si>
  <si>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</si>
  <si>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</si>
  <si>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</si>
  <si>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</si>
  <si>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</si>
  <si>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</si>
  <si>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</si>
  <si>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</si>
  <si>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</si>
  <si>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</si>
  <si>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</si>
  <si>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</si>
  <si>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</si>
  <si>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</si>
  <si>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</si>
  <si>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</si>
  <si>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</si>
  <si>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</si>
  <si>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</si>
  <si>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</si>
  <si>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</si>
  <si>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</si>
  <si>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</si>
  <si>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</si>
  <si>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</si>
  <si>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</si>
  <si>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</si>
  <si>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</si>
  <si>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</si>
  <si>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</si>
  <si>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</si>
  <si>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</si>
  <si>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</si>
  <si>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</si>
  <si>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</si>
  <si>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</si>
  <si>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</si>
  <si>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</si>
  <si>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</si>
  <si>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</si>
  <si>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</si>
  <si>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</si>
  <si>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</si>
  <si>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</si>
  <si>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</si>
  <si>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</si>
  <si>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</si>
  <si>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</si>
  <si>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</si>
  <si>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</si>
  <si>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</si>
  <si>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</si>
  <si>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</si>
  <si>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</si>
  <si>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</si>
  <si>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</si>
  <si>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</si>
  <si>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</si>
  <si>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</si>
  <si>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</si>
  <si>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</si>
  <si>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</si>
  <si>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</si>
  <si>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</si>
  <si>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</si>
  <si>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</si>
  <si>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</si>
  <si>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</si>
  <si>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</si>
  <si>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</si>
  <si>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</si>
  <si>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</si>
  <si>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</si>
  <si>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</si>
  <si>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</si>
  <si>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</si>
  <si>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</si>
  <si>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</si>
  <si>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</si>
  <si>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</si>
  <si>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</si>
  <si>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</si>
  <si>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</si>
  <si>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</si>
  <si>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</si>
  <si>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</si>
  <si>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</si>
  <si>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</si>
  <si>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</si>
  <si>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</si>
  <si>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</si>
  <si>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</si>
  <si>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</si>
  <si>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</si>
  <si>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</si>
  <si>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</si>
  <si>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</si>
  <si>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</si>
  <si>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</si>
  <si>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</si>
  <si>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</si>
  <si>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</si>
  <si>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</si>
  <si>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</si>
  <si>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</si>
  <si>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</si>
  <si>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</si>
  <si>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</si>
  <si>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</si>
  <si>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</si>
  <si>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</si>
  <si>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</si>
  <si>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</si>
  <si>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</si>
  <si>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</si>
  <si>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</si>
  <si>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</si>
  <si>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</si>
  <si>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</si>
  <si>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</si>
  <si>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</si>
  <si>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</si>
  <si>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</si>
  <si>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</si>
  <si>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</si>
  <si>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</si>
  <si>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</si>
  <si>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</si>
  <si>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</si>
  <si>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</si>
  <si>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</si>
  <si>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</si>
  <si>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</si>
  <si>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</si>
  <si>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</si>
  <si>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</si>
  <si>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</si>
  <si>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</si>
  <si>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</si>
  <si>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</si>
  <si>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</si>
  <si>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</si>
  <si>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</si>
  <si>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</si>
  <si>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</si>
  <si>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</si>
  <si>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</si>
  <si>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</si>
  <si>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</si>
  <si>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</si>
  <si>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</si>
  <si>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</si>
  <si>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</si>
  <si>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</si>
  <si>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</si>
  <si>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</si>
  <si>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</si>
  <si>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</si>
  <si>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</si>
  <si>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</si>
  <si>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</si>
  <si>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</si>
  <si>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</si>
  <si>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</si>
  <si>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</si>
  <si>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</si>
  <si>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</si>
  <si>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</si>
  <si>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</si>
  <si>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</si>
  <si>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</si>
  <si>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</si>
  <si>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</si>
  <si>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</si>
  <si>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</si>
  <si>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</si>
  <si>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</si>
  <si>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</si>
  <si>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</si>
  <si>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</si>
  <si>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</si>
  <si>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</si>
  <si>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</si>
  <si>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</si>
  <si>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</si>
  <si>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</si>
  <si>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</si>
  <si>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</si>
  <si>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</si>
  <si>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</si>
  <si>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</si>
  <si>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</si>
  <si>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</si>
  <si>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</si>
  <si>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</si>
  <si>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</si>
  <si>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</si>
  <si>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</si>
  <si>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</si>
  <si>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</si>
  <si>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</si>
  <si>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</si>
  <si>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</si>
  <si>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</si>
  <si>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</si>
  <si>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</si>
  <si>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</si>
  <si>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</si>
  <si>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</si>
  <si>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</si>
  <si>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</si>
  <si>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</si>
  <si>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</si>
  <si>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</si>
  <si>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</si>
  <si>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</si>
  <si>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</si>
  <si>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</si>
  <si>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</si>
  <si>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</si>
  <si>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</si>
  <si>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</si>
  <si>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</si>
  <si>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</si>
  <si>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</si>
  <si>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</si>
  <si>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</si>
  <si>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</si>
  <si>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</si>
  <si>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</si>
  <si>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</si>
  <si>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</si>
  <si>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</si>
  <si>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</si>
  <si>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</si>
  <si>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</si>
  <si>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</si>
  <si>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</si>
  <si>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</si>
  <si>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</si>
  <si>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</si>
  <si>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</si>
  <si>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</si>
  <si>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</si>
  <si>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</si>
  <si>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</si>
  <si>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</si>
  <si>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</si>
  <si>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</si>
  <si>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</si>
  <si>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</si>
  <si>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</si>
  <si>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</si>
  <si>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</si>
  <si>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</si>
  <si>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</si>
  <si>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</si>
  <si>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</si>
  <si>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</si>
  <si>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</si>
  <si>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</si>
  <si>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</si>
  <si>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</si>
  <si>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</si>
  <si>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</si>
  <si>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</si>
  <si>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</si>
  <si>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</si>
  <si>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</si>
  <si>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</si>
  <si>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</si>
  <si>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</si>
  <si>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</si>
  <si>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</si>
  <si>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</si>
  <si>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</si>
  <si>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</si>
  <si>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</si>
  <si>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</si>
  <si>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</si>
  <si>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</si>
  <si>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</si>
  <si>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</si>
  <si>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</si>
  <si>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</si>
  <si>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</si>
  <si>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</si>
  <si>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</si>
  <si>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</si>
  <si>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</si>
  <si>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</si>
  <si>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</si>
  <si>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</si>
  <si>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</si>
  <si>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</si>
  <si>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</si>
  <si>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</si>
  <si>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</si>
  <si>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</si>
  <si>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</si>
  <si>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</si>
  <si>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</si>
  <si>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</si>
  <si>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</si>
  <si>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</si>
  <si>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</si>
  <si>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</si>
  <si>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</si>
  <si>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</si>
  <si>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</si>
  <si>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</si>
  <si>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</si>
  <si>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</si>
  <si>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</si>
  <si>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</si>
  <si>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</si>
  <si>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</si>
  <si>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</si>
  <si>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</si>
  <si>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</si>
  <si>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</si>
  <si>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</si>
  <si>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</si>
  <si>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</si>
  <si>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</si>
  <si>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</si>
  <si>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</si>
  <si>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</si>
  <si>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</si>
  <si>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</si>
  <si>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</si>
  <si>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</si>
  <si>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</si>
  <si>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</si>
  <si>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</si>
  <si>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</si>
  <si>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</si>
  <si>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</si>
  <si>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</si>
  <si>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</si>
  <si>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</si>
  <si>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</si>
  <si>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</si>
  <si>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</si>
  <si>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</si>
  <si>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</si>
  <si>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</si>
  <si>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</si>
  <si>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</si>
  <si>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</si>
  <si>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</si>
  <si>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</si>
  <si>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</si>
  <si>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</si>
  <si>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</si>
  <si>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</si>
  <si>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</si>
  <si>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</si>
  <si>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</si>
  <si>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</si>
  <si>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</si>
  <si>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</si>
  <si>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</si>
  <si>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</si>
  <si>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</si>
  <si>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</si>
  <si>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</si>
  <si>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</si>
  <si>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</si>
  <si>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</si>
  <si>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</si>
  <si>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</si>
  <si>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</si>
  <si>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</si>
  <si>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</si>
  <si>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</si>
  <si>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</si>
  <si>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</si>
  <si>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</si>
  <si>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</si>
  <si>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</si>
  <si>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</si>
  <si>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</si>
  <si>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</si>
  <si>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</si>
  <si>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</si>
  <si>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</si>
  <si>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</si>
  <si>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</si>
  <si>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</si>
  <si>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</si>
  <si>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</si>
  <si>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</si>
  <si>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</si>
  <si>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</si>
  <si>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</si>
  <si>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</si>
  <si>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</si>
  <si>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</si>
  <si>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</si>
  <si>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</si>
  <si>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</si>
  <si>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</si>
  <si>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</si>
  <si>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</si>
  <si>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</si>
  <si>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</si>
  <si>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</si>
  <si>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</si>
  <si>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</si>
  <si>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</si>
  <si>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</si>
  <si>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</si>
  <si>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</si>
  <si>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</si>
  <si>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</si>
  <si>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</si>
  <si>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</si>
  <si>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</si>
  <si>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</si>
  <si>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</si>
  <si>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</si>
  <si>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</si>
  <si>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</si>
  <si>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</si>
  <si>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</si>
  <si>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</si>
  <si>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</si>
  <si>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</si>
  <si>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</si>
  <si>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</si>
  <si>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</si>
  <si>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</si>
  <si>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</si>
  <si>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</si>
  <si>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</si>
  <si>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</si>
  <si>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</si>
  <si>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</si>
  <si>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</si>
  <si>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</si>
  <si>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</si>
  <si>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</si>
  <si>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</si>
  <si>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</si>
  <si>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</si>
  <si>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</si>
  <si>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</si>
  <si>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</si>
  <si>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</si>
  <si>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</si>
  <si>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</si>
  <si>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</si>
  <si>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</si>
  <si>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</si>
  <si>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</si>
  <si>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</si>
  <si>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</si>
  <si>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</si>
  <si>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</si>
  <si>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</si>
  <si>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</si>
  <si>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</si>
  <si>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</si>
  <si>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</si>
  <si>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</si>
  <si>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</si>
  <si>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</si>
  <si>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</si>
  <si>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</si>
  <si>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</si>
  <si>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</si>
  <si>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</si>
  <si>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</si>
  <si>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</si>
  <si>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</si>
  <si>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</si>
  <si>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</si>
  <si>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</si>
  <si>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</si>
  <si>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</si>
  <si>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</si>
  <si>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</si>
  <si>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</si>
  <si>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</si>
  <si>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</si>
  <si>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</si>
  <si>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</si>
  <si>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</si>
  <si>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</si>
  <si>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</si>
  <si>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</si>
  <si>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</si>
  <si>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</si>
  <si>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</si>
  <si>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</si>
  <si>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</si>
  <si>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</si>
  <si>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</si>
  <si>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</si>
  <si>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</si>
  <si>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</si>
  <si>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</si>
  <si>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</si>
  <si>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</si>
  <si>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</si>
  <si>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</si>
  <si>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</si>
  <si>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</si>
  <si>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</si>
  <si>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</si>
  <si>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</si>
  <si>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</si>
  <si>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</si>
  <si>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</si>
  <si>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</si>
  <si>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</si>
  <si>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</si>
  <si>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</si>
  <si>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</si>
  <si>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</si>
  <si>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</si>
  <si>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</si>
  <si>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</si>
  <si>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</si>
  <si>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</si>
  <si>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</si>
  <si>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</si>
  <si>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</si>
  <si>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</si>
  <si>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</si>
  <si>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</si>
  <si>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</si>
  <si>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</si>
  <si>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</si>
  <si>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</si>
  <si>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</si>
  <si>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</si>
  <si>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</si>
  <si>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</si>
  <si>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</si>
  <si>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</si>
  <si>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</si>
  <si>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</si>
  <si>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</si>
  <si>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</si>
  <si>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</si>
  <si>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</si>
  <si>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</si>
  <si>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</si>
  <si>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</si>
  <si>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</si>
  <si>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</si>
  <si>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</si>
  <si>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</si>
  <si>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</si>
  <si>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</si>
  <si>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</si>
  <si>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</si>
  <si>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</si>
  <si>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</si>
  <si>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</si>
  <si>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</si>
  <si>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</si>
  <si>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</si>
  <si>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</si>
  <si>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</si>
  <si>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</si>
  <si>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</si>
  <si>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</si>
  <si>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</si>
  <si>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</si>
  <si>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</si>
  <si>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</si>
  <si>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</si>
  <si>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</si>
  <si>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</si>
  <si>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</si>
  <si>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</si>
  <si>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</si>
  <si>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</si>
  <si>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</si>
  <si>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</si>
  <si>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</si>
  <si>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</si>
  <si>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</si>
  <si>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</si>
  <si>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</si>
  <si>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</si>
  <si>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</si>
  <si>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</si>
  <si>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</si>
  <si>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</si>
  <si>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</si>
  <si>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</si>
  <si>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</si>
  <si>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</si>
  <si>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</si>
  <si>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</si>
  <si>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</si>
  <si>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</si>
  <si>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</si>
  <si>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</si>
  <si>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</si>
  <si>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</si>
  <si>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</si>
  <si>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</si>
  <si>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</si>
  <si>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</si>
  <si>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</si>
  <si>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</si>
  <si>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</si>
  <si>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</si>
  <si>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</si>
  <si>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</si>
  <si>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</si>
  <si>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</si>
  <si>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</si>
  <si>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</si>
  <si>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</si>
  <si>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</si>
  <si>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</si>
  <si>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</si>
  <si>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</si>
  <si>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</si>
  <si>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</si>
  <si>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</si>
  <si>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</si>
  <si>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</si>
  <si>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</si>
  <si>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</si>
  <si>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</si>
  <si>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</si>
  <si>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</si>
  <si>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</si>
  <si>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</si>
  <si>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</si>
  <si>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</si>
  <si>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</si>
  <si>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</si>
  <si>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</si>
  <si>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</si>
  <si>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</si>
  <si>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</si>
  <si>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</si>
  <si>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</si>
  <si>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</si>
  <si>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</si>
  <si>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</si>
  <si>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</si>
  <si>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</si>
  <si>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</si>
  <si>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</si>
  <si>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</si>
  <si>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</si>
  <si>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</si>
  <si>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</si>
  <si>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</si>
  <si>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</si>
  <si>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</si>
  <si>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</si>
  <si>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</si>
  <si>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</si>
  <si>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</si>
  <si>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</si>
  <si>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</si>
  <si>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</si>
  <si>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</si>
  <si>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</si>
  <si>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</si>
  <si>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</si>
  <si>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</si>
  <si>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</si>
  <si>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</si>
  <si>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</si>
  <si>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</si>
  <si>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</si>
  <si>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</si>
  <si>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</si>
  <si>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</si>
  <si>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</si>
  <si>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</si>
  <si>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</si>
  <si>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</si>
  <si>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</si>
  <si>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</si>
  <si>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</si>
  <si>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</si>
  <si>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</si>
  <si>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</si>
  <si>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</si>
  <si>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</si>
  <si>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</si>
  <si>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</si>
  <si>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</si>
  <si>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</si>
  <si>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</si>
  <si>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</si>
  <si>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</si>
  <si>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</si>
  <si>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</si>
  <si>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</si>
  <si>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</si>
  <si>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</si>
  <si>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</si>
  <si>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</si>
  <si>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</si>
  <si>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</si>
  <si>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</si>
  <si>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</si>
  <si>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</si>
  <si>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</si>
  <si>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</si>
  <si>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</si>
  <si>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</si>
  <si>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</si>
  <si>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</si>
  <si>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</si>
  <si>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</si>
  <si>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</si>
  <si>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</si>
  <si>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</si>
  <si>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</si>
  <si>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</si>
  <si>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</si>
  <si>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</si>
  <si>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</si>
  <si>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</si>
  <si>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</si>
  <si>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</si>
  <si>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</si>
  <si>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</si>
  <si>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</si>
  <si>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</si>
  <si>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</si>
  <si>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</si>
  <si>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</si>
  <si>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</si>
  <si>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</si>
  <si>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</si>
  <si>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</si>
  <si>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</si>
  <si>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</si>
  <si>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</si>
  <si>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</si>
  <si>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</si>
  <si>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</si>
  <si>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</si>
  <si>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</si>
  <si>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</si>
  <si>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</si>
  <si>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</si>
  <si>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</si>
  <si>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</si>
  <si>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</si>
  <si>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</si>
  <si>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</si>
  <si>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</si>
  <si>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</si>
  <si>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</si>
  <si>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</si>
  <si>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</si>
  <si>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</si>
  <si>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</si>
  <si>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</si>
  <si>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</si>
  <si>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</si>
  <si>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</si>
  <si>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</si>
  <si>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</si>
  <si>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</si>
  <si>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</si>
  <si>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</si>
  <si>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</si>
  <si>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</si>
  <si>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</si>
  <si>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</si>
  <si>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</si>
  <si>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</si>
  <si>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</si>
  <si>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</si>
  <si>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</si>
  <si>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</si>
  <si>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</si>
  <si>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</si>
  <si>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</si>
  <si>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</si>
  <si>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</si>
  <si>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</si>
  <si>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</si>
  <si>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</si>
  <si>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</si>
  <si>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</si>
  <si>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</si>
  <si>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</si>
  <si>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</si>
  <si>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</si>
  <si>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</si>
  <si>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</si>
  <si>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</si>
  <si>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</si>
  <si>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</si>
  <si>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</si>
  <si>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</si>
  <si>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</si>
  <si>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</si>
  <si>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</si>
  <si>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</si>
  <si>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</si>
  <si>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</si>
  <si>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</si>
  <si>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</si>
  <si>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</si>
  <si>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</si>
  <si>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</si>
  <si>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</si>
  <si>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</si>
  <si>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</si>
  <si>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</si>
  <si>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</si>
  <si>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</si>
  <si>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</si>
  <si>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</si>
  <si>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</si>
  <si>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</si>
  <si>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</si>
  <si>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</si>
  <si>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</si>
  <si>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</si>
  <si>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</si>
  <si>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</si>
  <si>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</si>
  <si>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</si>
  <si>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</si>
  <si>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</si>
  <si>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</si>
  <si>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</si>
  <si>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</si>
  <si>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</si>
  <si>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</si>
  <si>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</si>
  <si>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</si>
  <si>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</si>
  <si>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</si>
  <si>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</si>
  <si>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</si>
  <si>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</si>
  <si>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</si>
  <si>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</si>
  <si>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</si>
  <si>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</si>
  <si>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</si>
  <si>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</si>
  <si>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</si>
  <si>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</si>
  <si>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</si>
  <si>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</si>
  <si>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</si>
  <si>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</si>
  <si>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</si>
  <si>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</si>
  <si>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</si>
  <si>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</si>
  <si>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</si>
  <si>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</si>
  <si>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</si>
  <si>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</si>
  <si>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</si>
  <si>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</si>
  <si>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</si>
  <si>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</si>
  <si>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</si>
  <si>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</si>
  <si>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</si>
  <si>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</si>
  <si>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</si>
  <si>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</si>
  <si>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</si>
  <si>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</si>
  <si>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</si>
  <si>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</si>
  <si>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</si>
  <si>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</si>
  <si>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</si>
  <si>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</si>
  <si>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</si>
  <si>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</si>
  <si>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</si>
  <si>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</si>
  <si>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</si>
  <si>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</si>
  <si>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</si>
  <si>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</si>
  <si>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</si>
  <si>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</si>
  <si>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</si>
  <si>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</si>
  <si>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</si>
  <si>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</si>
  <si>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</si>
  <si>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</si>
  <si>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</si>
  <si>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</si>
  <si>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</si>
  <si>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</si>
  <si>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</si>
  <si>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</si>
  <si>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</si>
  <si>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</si>
  <si>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</si>
  <si>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</si>
  <si>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</si>
  <si>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</si>
  <si>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</si>
  <si>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</si>
  <si>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</si>
  <si>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</si>
  <si>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</si>
  <si>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</si>
  <si>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</si>
  <si>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</si>
  <si>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</si>
  <si>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</si>
  <si>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</si>
  <si>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</si>
  <si>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</si>
  <si>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</si>
  <si>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</si>
  <si>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</si>
  <si>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</si>
  <si>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</si>
  <si>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</si>
  <si>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</si>
  <si>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</si>
  <si>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</si>
  <si>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</si>
  <si>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</si>
  <si>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</si>
  <si>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</si>
  <si>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</si>
  <si>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</si>
  <si>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</si>
  <si>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</si>
  <si>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</si>
  <si>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</si>
  <si>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</si>
  <si>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</si>
  <si>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</si>
  <si>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</si>
  <si>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</si>
  <si>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</si>
  <si>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</si>
  <si>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</si>
  <si>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</si>
  <si>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</si>
  <si>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</si>
  <si>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</si>
  <si>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</si>
  <si>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</si>
  <si>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</si>
  <si>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</si>
  <si>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</si>
  <si>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</si>
  <si>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</si>
  <si>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</si>
  <si>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</si>
  <si>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</si>
  <si>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</si>
  <si>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</si>
  <si>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</si>
  <si>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</si>
  <si>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</si>
  <si>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</si>
  <si>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</si>
  <si>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</si>
  <si>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</si>
  <si>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</si>
  <si>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</si>
  <si>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</si>
  <si>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</si>
  <si>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</si>
  <si>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</si>
  <si>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</si>
  <si>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</si>
  <si>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</si>
  <si>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</si>
  <si>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</si>
  <si>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</si>
  <si>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</si>
  <si>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</si>
  <si>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</si>
  <si>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</si>
  <si>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</si>
  <si>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</si>
  <si>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</si>
  <si>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</si>
  <si>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</si>
  <si>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</si>
  <si>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</si>
  <si>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</si>
  <si>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</si>
  <si>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</si>
  <si>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</si>
  <si>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</si>
  <si>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</si>
  <si>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</si>
  <si>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</si>
  <si>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</si>
  <si>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</si>
  <si>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</si>
  <si>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</si>
  <si>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</si>
  <si>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</si>
  <si>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</si>
  <si>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</si>
  <si>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</si>
  <si>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</si>
  <si>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</si>
  <si>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</si>
  <si>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</si>
  <si>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</si>
  <si>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</si>
  <si>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</si>
  <si>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</si>
  <si>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</si>
  <si>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</si>
  <si>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</si>
  <si>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</si>
  <si>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</si>
  <si>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</si>
  <si>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</si>
  <si>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</si>
  <si>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</si>
  <si>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</si>
  <si>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</si>
  <si>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</si>
  <si>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</si>
  <si>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</si>
  <si>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</si>
  <si>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</si>
  <si>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</si>
  <si>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</si>
  <si>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</si>
  <si>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</si>
  <si>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</si>
  <si>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</si>
  <si>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</si>
  <si>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</si>
  <si>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</si>
  <si>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</si>
  <si>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</si>
  <si>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</si>
  <si>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</si>
  <si>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</si>
  <si>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</si>
  <si>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</si>
  <si>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</si>
  <si>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</si>
  <si>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</si>
  <si>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</si>
  <si>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</si>
  <si>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</si>
  <si>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</si>
  <si>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</si>
  <si>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</si>
  <si>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</si>
  <si>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</si>
  <si>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</si>
  <si>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</si>
  <si>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</si>
  <si>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</si>
  <si>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</si>
  <si>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</si>
  <si>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</si>
  <si>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</si>
  <si>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</si>
  <si>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</si>
  <si>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</si>
  <si>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</si>
  <si>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</si>
  <si>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</si>
  <si>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</si>
  <si>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</si>
  <si>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</si>
  <si>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</si>
  <si>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</si>
  <si>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</si>
  <si>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</si>
  <si>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</si>
  <si>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</si>
  <si>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</si>
  <si>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</si>
  <si>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</si>
  <si>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</si>
  <si>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</si>
  <si>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</si>
  <si>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</si>
  <si>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</si>
  <si>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</si>
  <si>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</si>
  <si>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</si>
  <si>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</si>
  <si>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</si>
  <si>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</si>
  <si>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</si>
  <si>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</si>
  <si>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</si>
  <si>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</si>
  <si>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</si>
  <si>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</si>
  <si>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</si>
  <si>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</si>
  <si>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</si>
  <si>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</si>
  <si>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</si>
  <si>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</si>
  <si>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</si>
  <si>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</si>
  <si>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</si>
  <si>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</si>
  <si>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</si>
  <si>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</si>
  <si>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</si>
  <si>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</si>
  <si>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</si>
  <si>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</si>
  <si>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</si>
  <si>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</si>
  <si>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</si>
  <si>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</si>
  <si>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</si>
  <si>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</si>
  <si>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</si>
  <si>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</si>
  <si>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</si>
  <si>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</si>
  <si>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</si>
  <si>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</si>
  <si>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</si>
  <si>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</si>
  <si>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</si>
  <si>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</si>
  <si>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</si>
  <si>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</si>
  <si>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</si>
  <si>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</si>
  <si>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</si>
  <si>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</si>
  <si>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</si>
  <si>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</si>
  <si>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</si>
  <si>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</si>
  <si>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</si>
  <si>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</si>
  <si>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</si>
  <si>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</si>
  <si>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</si>
  <si>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</si>
  <si>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</si>
  <si>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</si>
  <si>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</si>
  <si>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</si>
  <si>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</si>
  <si>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</si>
  <si>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</si>
  <si>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</si>
  <si>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</si>
  <si>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</si>
  <si>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</si>
  <si>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</si>
  <si>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</si>
  <si>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</si>
  <si>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</si>
  <si>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</si>
  <si>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</si>
  <si>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</si>
  <si>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</si>
  <si>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</si>
  <si>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</si>
  <si>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</si>
  <si>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</si>
  <si>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</si>
  <si>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</si>
  <si>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</si>
  <si>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</si>
  <si>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</si>
  <si>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</si>
  <si>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</si>
  <si>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</si>
  <si>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</si>
  <si>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</si>
  <si>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</si>
  <si>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</si>
  <si>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</si>
  <si>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</si>
  <si>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</si>
  <si>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</si>
  <si>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</si>
  <si>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</si>
  <si>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</si>
  <si>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</si>
  <si>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</si>
  <si>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</si>
  <si>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</si>
  <si>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</si>
  <si>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</si>
  <si>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</si>
  <si>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</si>
  <si>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</si>
  <si>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</si>
  <si>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</si>
  <si>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</si>
  <si>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</si>
  <si>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</si>
  <si>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</si>
  <si>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</si>
  <si>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</si>
  <si>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</si>
  <si>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</si>
  <si>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</si>
  <si>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</si>
  <si>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</si>
  <si>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</si>
  <si>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</si>
  <si>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</si>
  <si>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</si>
  <si>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</si>
  <si>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</si>
  <si>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</si>
  <si>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</si>
  <si>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</si>
  <si>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</si>
  <si>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</si>
  <si>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</si>
  <si>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</si>
  <si>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</si>
  <si>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</si>
  <si>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</si>
  <si>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</si>
  <si>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</si>
  <si>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</si>
  <si>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</si>
  <si>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</si>
  <si>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</si>
  <si>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</si>
  <si>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</si>
  <si>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</si>
  <si>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</si>
  <si>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</si>
  <si>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</si>
  <si>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</si>
  <si>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</si>
  <si>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</si>
  <si>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</si>
  <si>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</si>
  <si>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</si>
  <si>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</si>
  <si>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</si>
  <si>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</si>
  <si>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</si>
  <si>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</si>
  <si>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</si>
  <si>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</si>
  <si>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</si>
  <si>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</si>
  <si>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</si>
  <si>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</si>
  <si>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</si>
  <si>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</si>
  <si>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</si>
  <si>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</si>
  <si>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</si>
  <si>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</si>
  <si>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</si>
  <si>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</si>
  <si>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</si>
  <si>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</si>
  <si>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</si>
  <si>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</si>
  <si>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</si>
  <si>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</si>
  <si>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</si>
  <si>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</si>
  <si>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</si>
  <si>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</si>
  <si>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</si>
  <si>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</si>
  <si>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</si>
  <si>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</si>
  <si>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</si>
  <si>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</si>
  <si>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</si>
  <si>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</si>
  <si>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</si>
  <si>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</si>
  <si>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</si>
  <si>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</si>
  <si>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</si>
  <si>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</si>
  <si>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</si>
  <si>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</si>
  <si>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</si>
  <si>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</si>
  <si>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</si>
  <si>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</si>
  <si>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</si>
  <si>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</si>
  <si>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</si>
  <si>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</si>
  <si>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</si>
  <si>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</si>
  <si>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</si>
  <si>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</si>
  <si>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</si>
  <si>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</si>
  <si>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</si>
  <si>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</si>
  <si>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</si>
  <si>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</si>
  <si>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</si>
  <si>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</si>
  <si>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</si>
  <si>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</si>
  <si>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</si>
  <si>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</si>
  <si>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</si>
  <si>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</si>
  <si>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</si>
  <si>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</si>
  <si>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</si>
  <si>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</si>
  <si>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</si>
  <si>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</si>
  <si>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</si>
  <si>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</si>
  <si>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</si>
  <si>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</si>
  <si>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</si>
  <si>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</si>
  <si>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</si>
  <si>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</si>
  <si>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</si>
  <si>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</si>
  <si>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</si>
  <si>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</si>
  <si>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</si>
  <si>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</si>
  <si>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</si>
  <si>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</si>
  <si>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</si>
  <si>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</si>
  <si>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</si>
  <si>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</si>
  <si>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</si>
  <si>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</si>
  <si>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</si>
  <si>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</si>
  <si>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</si>
  <si>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</si>
  <si>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</si>
  <si>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</si>
  <si>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</si>
  <si>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</si>
  <si>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</si>
  <si>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</si>
  <si>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</si>
  <si>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</si>
  <si>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</si>
  <si>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</si>
  <si>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</si>
  <si>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</si>
  <si>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</si>
  <si>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</si>
  <si>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</si>
  <si>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</si>
  <si>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</si>
  <si>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</si>
  <si>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</si>
  <si>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</si>
  <si>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</si>
  <si>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</si>
  <si>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</si>
  <si>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</si>
  <si>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</si>
  <si>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</si>
  <si>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</si>
  <si>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</si>
  <si>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</si>
  <si>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</si>
  <si>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</si>
  <si>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</si>
  <si>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</si>
  <si>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</si>
  <si>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</si>
  <si>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</si>
  <si>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</si>
  <si>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</si>
  <si>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</si>
  <si>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</si>
  <si>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</si>
  <si>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</si>
  <si>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</si>
  <si>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</si>
  <si>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</si>
  <si>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</si>
  <si>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</si>
  <si>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</si>
  <si>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</si>
  <si>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</si>
  <si>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</si>
  <si>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</si>
  <si>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</si>
  <si>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</si>
  <si>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</si>
  <si>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</si>
  <si>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</si>
  <si>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</si>
  <si>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</si>
  <si>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</si>
  <si>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</si>
  <si>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</si>
  <si>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</si>
  <si>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</si>
  <si>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</si>
  <si>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</si>
  <si>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</si>
  <si>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</si>
  <si>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</si>
  <si>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</si>
  <si>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</si>
  <si>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</si>
  <si>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</si>
  <si>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</si>
  <si>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</si>
  <si>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</si>
  <si>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</si>
  <si>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</si>
  <si>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</si>
  <si>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</si>
  <si>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</si>
  <si>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</si>
  <si>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</si>
  <si>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</si>
  <si>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</si>
  <si>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</si>
  <si>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</si>
  <si>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</si>
  <si>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</si>
  <si>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</si>
  <si>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</si>
  <si>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</si>
  <si>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</si>
  <si>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</si>
  <si>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</si>
  <si>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</si>
  <si>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</si>
  <si>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</si>
  <si>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</si>
  <si>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</si>
  <si>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</si>
  <si>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</si>
  <si>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</si>
  <si>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</si>
  <si>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</si>
  <si>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</si>
  <si>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</si>
  <si>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</si>
  <si>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</si>
  <si>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</si>
  <si>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</si>
  <si>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</si>
  <si>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</si>
  <si>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</si>
  <si>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</si>
  <si>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</si>
  <si>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</si>
  <si>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</si>
  <si>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</si>
  <si>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</si>
  <si>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</si>
  <si>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</si>
  <si>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</si>
  <si>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</si>
  <si>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</si>
  <si>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</si>
  <si>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</si>
  <si>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</si>
  <si>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</si>
  <si>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</si>
  <si>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</si>
  <si>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</si>
  <si>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</si>
  <si>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</si>
  <si>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</si>
  <si>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</si>
  <si>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</si>
  <si>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</si>
  <si>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</si>
  <si>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</si>
  <si>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</si>
  <si>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</si>
  <si>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</si>
  <si>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</si>
  <si>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</si>
  <si>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</si>
  <si>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</si>
  <si>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</si>
  <si>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</si>
  <si>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</si>
  <si>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</si>
  <si>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</si>
  <si>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</si>
  <si>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</si>
  <si>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</si>
  <si>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</si>
  <si>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</si>
  <si>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</si>
  <si>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</si>
  <si>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</si>
  <si>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</si>
  <si>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</si>
  <si>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</si>
  <si>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</si>
  <si>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</si>
  <si>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</si>
  <si>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</si>
  <si>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</si>
  <si>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</si>
  <si>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</si>
  <si>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</si>
  <si>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</si>
  <si>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</si>
  <si>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</si>
  <si>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</si>
  <si>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</si>
  <si>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</si>
  <si>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</si>
  <si>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</si>
  <si>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</si>
  <si>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</si>
  <si>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</si>
  <si>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</si>
  <si>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</si>
  <si>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</si>
  <si>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</si>
  <si>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</si>
  <si>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</si>
  <si>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</si>
  <si>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</si>
  <si>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</si>
  <si>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</si>
  <si>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</si>
  <si>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</si>
  <si>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</si>
  <si>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</si>
  <si>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</si>
  <si>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</si>
  <si>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</si>
  <si>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</si>
  <si>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</si>
  <si>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</si>
  <si>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</si>
  <si>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</si>
  <si>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</si>
  <si>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</si>
  <si>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</si>
  <si>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</si>
  <si>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</si>
  <si>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</si>
  <si>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</si>
  <si>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</si>
  <si>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</si>
  <si>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</si>
  <si>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</si>
  <si>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</si>
  <si>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</si>
  <si>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</si>
  <si>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</si>
  <si>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</si>
  <si>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</si>
  <si>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</si>
  <si>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</si>
  <si>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</si>
  <si>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</si>
  <si>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</si>
  <si>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</si>
  <si>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</si>
  <si>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</si>
  <si>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</si>
  <si>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</si>
  <si>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</si>
  <si>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</si>
  <si>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</si>
  <si>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</si>
  <si>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</si>
  <si>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</si>
  <si>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</si>
  <si>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</si>
  <si>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</si>
  <si>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</si>
  <si>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</si>
  <si>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</si>
  <si>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</si>
  <si>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</si>
  <si>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</si>
  <si>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</si>
  <si>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</si>
  <si>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</si>
  <si>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</si>
  <si>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</si>
  <si>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</si>
  <si>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</si>
  <si>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</si>
  <si>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</si>
  <si>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</si>
  <si>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</si>
  <si>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</si>
  <si>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</si>
  <si>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</si>
  <si>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</si>
  <si>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</si>
  <si>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</si>
  <si>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</si>
  <si>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</si>
  <si>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</si>
  <si>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</si>
  <si>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</si>
  <si>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</si>
  <si>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</si>
  <si>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</si>
  <si>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</si>
  <si>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</si>
  <si>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</si>
  <si>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</si>
  <si>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</si>
  <si>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</si>
  <si>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</si>
  <si>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</si>
  <si>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</si>
  <si>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</si>
  <si>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</si>
  <si>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</si>
  <si>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</si>
  <si>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</si>
  <si>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</si>
  <si>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</si>
  <si>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</si>
  <si>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</si>
  <si>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</si>
  <si>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</si>
  <si>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</si>
  <si>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</si>
  <si>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</si>
  <si>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</si>
  <si>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</si>
  <si>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</si>
  <si>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</si>
  <si>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</si>
  <si>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</si>
  <si>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</si>
  <si>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</si>
  <si>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</si>
  <si>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</si>
  <si>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</si>
  <si>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</si>
  <si>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</si>
  <si>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</si>
  <si>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</si>
  <si>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</si>
  <si>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</si>
  <si>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</si>
  <si>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</si>
  <si>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</si>
  <si>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</si>
  <si>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</si>
  <si>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</si>
  <si>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</si>
  <si>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</si>
  <si>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</si>
  <si>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</si>
  <si>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</si>
  <si>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</si>
  <si>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</si>
  <si>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</si>
  <si>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</si>
  <si>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</si>
  <si>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</si>
  <si>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</si>
  <si>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</si>
  <si>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</si>
  <si>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</si>
  <si>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</si>
  <si>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</si>
  <si>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</si>
  <si>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</si>
  <si>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</si>
  <si>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</si>
  <si>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</si>
  <si>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</si>
  <si>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</si>
  <si>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</si>
  <si>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</si>
  <si>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</si>
  <si>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</si>
  <si>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</si>
  <si>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</si>
  <si>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</si>
  <si>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</si>
  <si>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</si>
  <si>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</si>
  <si>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</si>
  <si>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</si>
  <si>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</si>
  <si>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</si>
  <si>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</si>
  <si>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</si>
  <si>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</si>
  <si>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</si>
  <si>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</si>
  <si>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</si>
  <si>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</si>
  <si>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</si>
  <si>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</si>
  <si>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</si>
  <si>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</si>
  <si>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</si>
  <si>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</si>
  <si>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</si>
  <si>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</si>
  <si>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</si>
  <si>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</si>
  <si>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</si>
  <si>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</si>
  <si>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</si>
  <si>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</si>
  <si>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</si>
  <si>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</si>
  <si>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</si>
  <si>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</si>
  <si>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</si>
  <si>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</si>
  <si>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</si>
  <si>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</si>
  <si>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</si>
  <si>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</si>
  <si>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</si>
  <si>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</si>
  <si>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</si>
  <si>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</si>
  <si>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</si>
  <si>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</si>
  <si>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</si>
  <si>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</si>
  <si>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</si>
  <si>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</si>
  <si>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</si>
  <si>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</si>
  <si>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</si>
  <si>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</si>
  <si>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</si>
  <si>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</si>
  <si>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</si>
  <si>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</si>
  <si>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</si>
  <si>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</si>
  <si>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</si>
  <si>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</si>
  <si>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</si>
  <si>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</si>
  <si>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</si>
  <si>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</si>
  <si>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</si>
  <si>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</si>
  <si>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</si>
  <si>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</si>
  <si>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</si>
  <si>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</si>
  <si>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</si>
  <si>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</si>
  <si>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</si>
  <si>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</si>
  <si>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</si>
  <si>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</si>
  <si>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</si>
  <si>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</si>
  <si>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</si>
  <si>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</si>
  <si>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</si>
  <si>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</si>
  <si>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</si>
  <si>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</si>
  <si>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</si>
  <si>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</si>
  <si>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</si>
  <si>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</si>
  <si>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</si>
  <si>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</si>
  <si>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</si>
  <si>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</si>
  <si>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</si>
  <si>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</si>
  <si>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</si>
  <si>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</si>
  <si>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</si>
  <si>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</si>
  <si>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</si>
  <si>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</si>
  <si>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</si>
  <si>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</si>
  <si>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</si>
  <si>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</si>
  <si>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</si>
  <si>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</si>
  <si>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</si>
  <si>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</si>
  <si>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</si>
  <si>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</si>
  <si>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</si>
  <si>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</si>
  <si>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</si>
  <si>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</si>
  <si>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</si>
  <si>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</si>
  <si>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</si>
  <si>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</si>
  <si>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</si>
  <si>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</si>
  <si>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</si>
  <si>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</si>
  <si>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</si>
  <si>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</si>
  <si>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</si>
  <si>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</si>
  <si>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</si>
  <si>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</si>
  <si>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</si>
  <si>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</si>
  <si>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</si>
  <si>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</si>
  <si>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</si>
  <si>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</si>
  <si>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</si>
  <si>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</si>
  <si>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</si>
  <si>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</si>
  <si>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</si>
  <si>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</si>
  <si>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</si>
  <si>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</si>
  <si>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</si>
  <si>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</si>
  <si>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</si>
  <si>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</si>
  <si>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</si>
  <si>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</si>
  <si>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</si>
  <si>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</si>
  <si>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</si>
  <si>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</si>
  <si>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</si>
  <si>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</si>
  <si>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</si>
  <si>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</si>
  <si>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</si>
  <si>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</si>
  <si>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</si>
  <si>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</si>
  <si>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</si>
  <si>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</si>
  <si>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</si>
  <si>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</si>
  <si>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</si>
  <si>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</si>
  <si>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</si>
  <si>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</si>
  <si>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</si>
  <si>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</si>
  <si>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</si>
  <si>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</si>
  <si>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</si>
  <si>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</si>
  <si>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</si>
  <si>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</si>
  <si>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</si>
  <si>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</si>
  <si>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</si>
  <si>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</si>
  <si>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</si>
  <si>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</si>
  <si>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</si>
  <si>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</si>
  <si>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</si>
  <si>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</si>
  <si>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</si>
  <si>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</si>
  <si>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</si>
  <si>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</si>
  <si>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</si>
  <si>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</si>
  <si>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</si>
  <si>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</si>
  <si>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</si>
  <si>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</si>
  <si>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</si>
  <si>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</si>
  <si>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</si>
  <si>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</si>
  <si>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</si>
  <si>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</si>
  <si>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</si>
  <si>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</si>
  <si>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</si>
  <si>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</si>
  <si>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</si>
  <si>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</si>
  <si>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</si>
  <si>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</si>
  <si>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</si>
  <si>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</si>
  <si>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</si>
  <si>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</si>
  <si>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</si>
  <si>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</si>
  <si>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</si>
  <si>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</si>
  <si>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</si>
  <si>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</si>
  <si>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</si>
  <si>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</si>
  <si>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</si>
  <si>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</si>
  <si>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</si>
  <si>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</si>
  <si>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</si>
  <si>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</si>
  <si>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</si>
  <si>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</si>
  <si>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</si>
  <si>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</si>
  <si>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</si>
  <si>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</si>
  <si>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</si>
  <si>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</si>
  <si>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</si>
  <si>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</si>
  <si>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</si>
  <si>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</si>
  <si>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</si>
  <si>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</si>
  <si>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</si>
  <si>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</si>
  <si>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</si>
  <si>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</si>
  <si>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</si>
  <si>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</si>
  <si>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</si>
  <si>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</si>
  <si>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</si>
  <si>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</si>
  <si>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</si>
  <si>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</si>
  <si>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</si>
  <si>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</si>
  <si>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</si>
  <si>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</si>
  <si>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</si>
  <si>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</si>
  <si>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</si>
  <si>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</si>
  <si>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</si>
  <si>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</si>
  <si>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</si>
  <si>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</si>
  <si>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</si>
  <si>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</si>
  <si>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</si>
  <si>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</si>
  <si>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</si>
  <si>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</si>
  <si>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</si>
  <si>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</si>
  <si>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</si>
  <si>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</si>
  <si>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</si>
  <si>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</si>
  <si>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</si>
  <si>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</si>
  <si>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</si>
  <si>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</si>
  <si>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</si>
  <si>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</si>
  <si>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</si>
  <si>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</si>
  <si>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</si>
  <si>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</si>
  <si>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</si>
  <si>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</si>
  <si>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</si>
  <si>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</si>
  <si>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</si>
  <si>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</si>
  <si>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</si>
  <si>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</si>
  <si>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</si>
  <si>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</si>
  <si>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</si>
  <si>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</si>
  <si>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</si>
  <si>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</si>
  <si>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</si>
  <si>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</si>
  <si>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</si>
  <si>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</si>
  <si>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</si>
  <si>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</si>
  <si>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</si>
  <si>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</si>
  <si>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</si>
  <si>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</si>
  <si>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</si>
  <si>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</si>
  <si>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</si>
  <si>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</si>
  <si>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</si>
  <si>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</si>
  <si>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</si>
  <si>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</si>
  <si>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</si>
  <si>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</si>
  <si>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</si>
  <si>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</si>
  <si>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</si>
  <si>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</si>
  <si>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</si>
  <si>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</si>
  <si>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</si>
  <si>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</si>
  <si>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</si>
  <si>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</si>
  <si>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</si>
  <si>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</si>
  <si>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</si>
  <si>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</si>
  <si>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</si>
  <si>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</si>
  <si>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</si>
  <si>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</si>
  <si>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</si>
  <si>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</si>
  <si>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</si>
  <si>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</si>
  <si>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</si>
  <si>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</si>
  <si>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</si>
  <si>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</si>
  <si>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</si>
  <si>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</si>
  <si>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</si>
  <si>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</si>
  <si>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</si>
  <si>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</si>
  <si>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</si>
  <si>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</si>
  <si>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</si>
  <si>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</si>
  <si>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</si>
  <si>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</si>
  <si>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</si>
  <si>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</si>
  <si>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</si>
  <si>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</si>
  <si>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</si>
  <si>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</si>
  <si>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</si>
  <si>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</si>
  <si>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</si>
  <si>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</si>
  <si>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</si>
  <si>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</si>
  <si>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</si>
  <si>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</si>
  <si>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</si>
  <si>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</si>
  <si>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</si>
  <si>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</si>
  <si>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</si>
  <si>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</si>
  <si>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</si>
  <si>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</si>
  <si>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</si>
  <si>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</si>
  <si>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</si>
  <si>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</si>
  <si>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</si>
  <si>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</si>
  <si>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</si>
  <si>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</si>
  <si>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</si>
  <si>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</si>
  <si>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</si>
  <si>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</si>
  <si>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</si>
  <si>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</si>
  <si>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</si>
  <si>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</si>
  <si>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</si>
  <si>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</si>
  <si>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</si>
  <si>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</si>
  <si>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</si>
  <si>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</si>
  <si>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</si>
  <si>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</si>
  <si>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</si>
  <si>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</si>
  <si>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</si>
  <si>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</si>
  <si>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</si>
  <si>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</si>
  <si>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</si>
  <si>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</si>
  <si>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</si>
  <si>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</si>
  <si>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</si>
  <si>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</si>
  <si>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</si>
  <si>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</si>
  <si>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</si>
  <si>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</si>
  <si>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</si>
  <si>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</si>
  <si>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</si>
  <si>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</si>
  <si>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</si>
  <si>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</si>
  <si>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</si>
  <si>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</si>
  <si>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</si>
  <si>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</si>
  <si>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</si>
  <si>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</si>
  <si>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</si>
  <si>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</si>
  <si>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</si>
  <si>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</si>
  <si>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</si>
  <si>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</si>
  <si>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</si>
  <si>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</si>
  <si>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</si>
  <si>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</si>
  <si>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</si>
  <si>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</si>
  <si>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</si>
  <si>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</si>
  <si>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</si>
  <si>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</si>
  <si>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</si>
  <si>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</si>
  <si>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</si>
  <si>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</si>
  <si>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</si>
  <si>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</si>
  <si>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</si>
  <si>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</si>
  <si>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</si>
  <si>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</si>
  <si>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</si>
  <si>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</si>
  <si>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</si>
  <si>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</si>
  <si>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</si>
  <si>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</si>
  <si>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</si>
  <si>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</si>
  <si>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</si>
  <si>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</si>
  <si>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</si>
  <si>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</si>
  <si>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</si>
  <si>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</si>
  <si>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</si>
  <si>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</si>
  <si>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</si>
  <si>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</si>
  <si>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</si>
  <si>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</si>
  <si>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</si>
  <si>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</si>
  <si>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</si>
  <si>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</si>
  <si>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</si>
  <si>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</si>
  <si>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</si>
  <si>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</si>
  <si>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</si>
  <si>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</si>
  <si>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</si>
  <si>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</si>
  <si>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</si>
  <si>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</si>
  <si>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</si>
  <si>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</si>
  <si>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</si>
  <si>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</si>
  <si>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</si>
  <si>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</si>
  <si>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</si>
  <si>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</si>
  <si>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</si>
  <si>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</si>
  <si>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</si>
  <si>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</si>
  <si>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</si>
  <si>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</si>
  <si>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</si>
  <si>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</si>
  <si>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</si>
  <si>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</si>
  <si>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</si>
  <si>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</si>
  <si>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</si>
  <si>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</si>
  <si>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</si>
  <si>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</si>
  <si>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</si>
  <si>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</si>
  <si>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</si>
  <si>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</si>
  <si>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</si>
  <si>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</si>
  <si>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</si>
  <si>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</si>
  <si>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</si>
  <si>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</si>
  <si>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</si>
  <si>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</si>
  <si>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</si>
  <si>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</si>
  <si>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</si>
  <si>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</si>
  <si>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</si>
  <si>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</si>
  <si>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</si>
  <si>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</si>
  <si>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</si>
  <si>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</si>
  <si>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</si>
  <si>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</si>
  <si>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</si>
  <si>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</si>
  <si>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</si>
  <si>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</si>
  <si>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</si>
  <si>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</si>
  <si>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</si>
  <si>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</si>
  <si>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</si>
  <si>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</si>
  <si>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</si>
  <si>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</si>
  <si>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</si>
  <si>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</si>
  <si>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</si>
  <si>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</si>
  <si>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</si>
  <si>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</si>
  <si>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</si>
  <si>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</si>
  <si>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</si>
  <si>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</si>
  <si>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</si>
  <si>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</si>
  <si>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</si>
  <si>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</si>
  <si>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</si>
  <si>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</si>
  <si>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</si>
  <si>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</si>
  <si>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</si>
  <si>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</si>
  <si>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</si>
  <si>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</si>
  <si>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</si>
  <si>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</si>
  <si>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</si>
  <si>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</si>
  <si>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</si>
  <si>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</si>
  <si>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</si>
  <si>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</si>
  <si>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</si>
  <si>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</si>
  <si>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</si>
  <si>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</si>
  <si>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</si>
  <si>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</si>
  <si>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</si>
  <si>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</si>
  <si>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</si>
  <si>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</si>
  <si>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</si>
  <si>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</si>
  <si>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</si>
  <si>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</si>
  <si>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</si>
  <si>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</si>
  <si>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</si>
  <si>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</si>
  <si>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</si>
  <si>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</si>
  <si>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</si>
  <si>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</si>
  <si>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</si>
  <si>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</si>
  <si>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</si>
  <si>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</si>
  <si>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</si>
  <si>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</si>
  <si>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</si>
  <si>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</si>
  <si>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</si>
  <si>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</si>
  <si>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</si>
  <si>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</si>
  <si>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</si>
  <si>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</si>
  <si>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</si>
  <si>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</si>
  <si>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</si>
  <si>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</si>
  <si>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</si>
  <si>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</si>
  <si>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</si>
  <si>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</si>
  <si>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</si>
  <si>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</si>
  <si>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</si>
  <si>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</si>
  <si>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</si>
  <si>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</si>
  <si>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</si>
  <si>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</si>
  <si>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</si>
  <si>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</si>
  <si>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</si>
  <si>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</si>
  <si>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</si>
  <si>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</si>
  <si>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</si>
  <si>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</si>
  <si>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</si>
  <si>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</si>
  <si>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</si>
  <si>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</si>
  <si>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</si>
  <si>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</si>
  <si>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</si>
  <si>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</si>
  <si>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</si>
  <si>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</si>
  <si>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</si>
  <si>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</si>
  <si>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</si>
  <si>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</si>
  <si>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</si>
  <si>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</si>
  <si>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</si>
  <si>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</si>
  <si>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</si>
  <si>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</si>
  <si>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</si>
  <si>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</si>
  <si>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</si>
  <si>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</si>
  <si>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</si>
  <si>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</si>
  <si>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</si>
  <si>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</si>
  <si>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</si>
  <si>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</si>
  <si>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</si>
  <si>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</si>
  <si>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</si>
  <si>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</si>
  <si>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</si>
  <si>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</si>
  <si>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</si>
  <si>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</si>
  <si>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</si>
  <si>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</si>
  <si>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</si>
  <si>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</si>
  <si>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</si>
  <si>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</si>
  <si>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</si>
  <si>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</si>
  <si>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</si>
  <si>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</si>
  <si>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</si>
  <si>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</si>
  <si>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</si>
  <si>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</si>
  <si>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</si>
  <si>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</si>
  <si>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</si>
  <si>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</si>
  <si>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</si>
  <si>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</si>
  <si>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</si>
  <si>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</si>
  <si>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</si>
  <si>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</si>
  <si>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</si>
  <si>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</si>
  <si>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</si>
  <si>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</si>
  <si>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</si>
  <si>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</si>
  <si>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</si>
  <si>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</si>
  <si>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</si>
  <si>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</si>
  <si>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</si>
  <si>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</si>
  <si>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</si>
  <si>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</si>
  <si>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</si>
  <si>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</si>
  <si>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</si>
  <si>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</si>
  <si>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</si>
  <si>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</si>
  <si>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</si>
  <si>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</si>
  <si>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</si>
  <si>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</si>
  <si>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</si>
  <si>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</si>
  <si>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</si>
  <si>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</si>
  <si>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</si>
  <si>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</si>
  <si>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</si>
  <si>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</si>
  <si>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</si>
  <si>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</si>
  <si>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</si>
  <si>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</si>
  <si>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</si>
  <si>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</si>
  <si>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</si>
  <si>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</si>
  <si>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</si>
  <si>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</si>
  <si>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</si>
  <si>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</si>
  <si>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</si>
  <si>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</si>
  <si>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</si>
  <si>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</si>
  <si>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</si>
  <si>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</si>
  <si>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</si>
  <si>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</si>
  <si>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</si>
  <si>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</si>
  <si>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</si>
  <si>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</si>
  <si>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</si>
  <si>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</si>
  <si>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</si>
  <si>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</si>
  <si>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</si>
  <si>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</si>
  <si>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</si>
  <si>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</si>
  <si>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</si>
  <si>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</si>
  <si>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</si>
  <si>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</si>
  <si>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</si>
  <si>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</si>
  <si>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</si>
  <si>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</si>
  <si>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</si>
  <si>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</si>
  <si>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</si>
  <si>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</si>
  <si>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</si>
  <si>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</si>
  <si>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</si>
  <si>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</si>
  <si>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</si>
  <si>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</si>
  <si>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</si>
  <si>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</si>
  <si>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</si>
  <si>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</si>
  <si>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</si>
  <si>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</si>
  <si>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</si>
  <si>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</si>
  <si>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</si>
  <si>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</si>
  <si>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</si>
  <si>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</si>
  <si>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</si>
  <si>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</si>
  <si>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</si>
  <si>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</si>
  <si>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</si>
  <si>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</si>
  <si>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</si>
  <si>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</si>
  <si>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</si>
  <si>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</si>
  <si>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</si>
  <si>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</si>
  <si>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</si>
  <si>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</si>
  <si>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</si>
  <si>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</si>
  <si>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</si>
  <si>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</si>
  <si>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</si>
  <si>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</si>
  <si>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</si>
  <si>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</si>
  <si>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</si>
  <si>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</si>
  <si>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</si>
  <si>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</si>
  <si>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</si>
  <si>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</si>
  <si>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</si>
  <si>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</si>
  <si>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</si>
  <si>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</si>
  <si>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</si>
  <si>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</si>
  <si>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</si>
  <si>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</si>
  <si>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</si>
  <si>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</si>
  <si>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</si>
  <si>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</si>
  <si>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</si>
  <si>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</si>
  <si>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</si>
  <si>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</si>
  <si>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</si>
  <si>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</si>
  <si>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</si>
  <si>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</si>
  <si>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</si>
  <si>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</si>
  <si>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</si>
  <si>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</si>
  <si>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</si>
  <si>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</si>
  <si>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</si>
  <si>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</si>
  <si>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</si>
  <si>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</si>
  <si>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</si>
  <si>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</si>
  <si>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</si>
  <si>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</si>
  <si>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</si>
  <si>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</si>
  <si>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</si>
  <si>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</si>
  <si>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</si>
  <si>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</si>
  <si>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</si>
  <si>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</si>
  <si>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</si>
  <si>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</si>
  <si>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</si>
  <si>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</si>
  <si>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</si>
  <si>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</si>
  <si>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</si>
  <si>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</si>
  <si>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</si>
  <si>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</si>
  <si>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</si>
  <si>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</si>
  <si>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</si>
  <si>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</si>
  <si>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</si>
  <si>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</si>
  <si>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</si>
  <si>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</si>
  <si>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</si>
  <si>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</si>
  <si>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</si>
  <si>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</si>
  <si>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</si>
  <si>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</si>
  <si>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</si>
  <si>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</si>
  <si>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</si>
  <si>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</si>
  <si>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</si>
  <si>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</si>
  <si>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</si>
  <si>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</si>
  <si>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</si>
  <si>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</si>
  <si>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</si>
  <si>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</si>
  <si>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</si>
  <si>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</si>
  <si>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</si>
  <si>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</si>
  <si>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</si>
  <si>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</si>
  <si>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</si>
  <si>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</si>
  <si>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</si>
  <si>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</si>
  <si>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</si>
  <si>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</si>
  <si>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</si>
  <si>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</si>
  <si>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</si>
  <si>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</si>
  <si>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</si>
  <si>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</si>
  <si>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</si>
  <si>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</si>
  <si>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</si>
  <si>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</si>
  <si>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</si>
  <si>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</si>
  <si>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</si>
  <si>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</si>
  <si>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</si>
  <si>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</si>
  <si>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</si>
  <si>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</si>
  <si>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</si>
  <si>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</si>
  <si>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</si>
  <si>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</si>
  <si>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</si>
  <si>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</si>
  <si>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</si>
  <si>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</si>
  <si>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</si>
  <si>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</si>
  <si>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</si>
  <si>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</si>
  <si>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</si>
  <si>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</si>
  <si>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</si>
  <si>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</si>
  <si>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</si>
  <si>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</si>
  <si>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</si>
  <si>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</si>
  <si>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</si>
  <si>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</si>
  <si>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</si>
  <si>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</si>
  <si>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</si>
  <si>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</si>
  <si>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</si>
  <si>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</si>
  <si>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</si>
  <si>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</si>
  <si>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</si>
  <si>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</si>
  <si>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</si>
  <si>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</si>
  <si>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</si>
  <si>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</si>
  <si>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</si>
  <si>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</si>
  <si>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</si>
  <si>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</si>
  <si>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</si>
  <si>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</si>
  <si>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</si>
  <si>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</si>
  <si>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</si>
  <si>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</si>
  <si>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</si>
  <si>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</si>
  <si>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</si>
  <si>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</si>
  <si>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</si>
  <si>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</si>
  <si>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</si>
  <si>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</si>
  <si>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</si>
  <si>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</si>
  <si>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</si>
  <si>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</si>
  <si>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</si>
  <si>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</si>
  <si>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</si>
  <si>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</si>
  <si>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</si>
  <si>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</si>
  <si>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</si>
  <si>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</si>
  <si>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</si>
  <si>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</si>
  <si>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</si>
  <si>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</si>
  <si>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</si>
  <si>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</si>
  <si>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</si>
  <si>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</si>
  <si>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</si>
  <si>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</si>
  <si>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</si>
  <si>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</si>
  <si>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</si>
  <si>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</si>
  <si>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</si>
  <si>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</si>
  <si>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</si>
  <si>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</si>
  <si>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</si>
  <si>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</si>
  <si>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</si>
  <si>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</si>
  <si>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</si>
  <si>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</si>
  <si>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</si>
  <si>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</si>
  <si>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</si>
  <si>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</si>
  <si>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</si>
  <si>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</si>
  <si>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</si>
  <si>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</si>
  <si>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</si>
  <si>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</si>
  <si>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</si>
  <si>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</si>
  <si>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</si>
  <si>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</si>
  <si>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</si>
  <si>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</si>
  <si>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</si>
  <si>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</si>
  <si>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</si>
  <si>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</si>
  <si>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</si>
  <si>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</si>
  <si>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</si>
  <si>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</si>
  <si>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</si>
  <si>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</si>
  <si>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</si>
  <si>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</si>
  <si>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</si>
  <si>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</si>
  <si>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</si>
  <si>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</si>
  <si>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</si>
  <si>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</si>
  <si>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</si>
  <si>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</si>
  <si>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</si>
  <si>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</si>
  <si>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</si>
  <si>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</si>
  <si>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</si>
  <si>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</si>
  <si>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</si>
  <si>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</si>
  <si>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</si>
  <si>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</si>
  <si>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</si>
  <si>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</si>
  <si>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</si>
  <si>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</si>
  <si>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</si>
  <si>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</si>
  <si>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</si>
  <si>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</si>
  <si>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</si>
  <si>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</si>
  <si>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</si>
  <si>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</si>
  <si>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</si>
  <si>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</si>
  <si>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</si>
  <si>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</si>
  <si>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</si>
  <si>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</si>
  <si>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</si>
  <si>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</si>
  <si>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</si>
  <si>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</si>
  <si>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</si>
  <si>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</si>
  <si>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</si>
  <si>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</si>
  <si>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</si>
  <si>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</si>
  <si>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</si>
  <si>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</si>
  <si>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</si>
  <si>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</si>
  <si>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</si>
  <si>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</si>
  <si>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</si>
  <si>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</si>
  <si>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</si>
  <si>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</si>
  <si>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</si>
  <si>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</si>
  <si>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</si>
  <si>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</si>
  <si>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</si>
  <si>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</si>
  <si>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</si>
  <si>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</si>
  <si>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</si>
  <si>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</si>
  <si>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</si>
  <si>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</si>
  <si>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</si>
  <si>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</si>
  <si>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</si>
  <si>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</si>
  <si>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</si>
  <si>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</si>
  <si>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</si>
  <si>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</si>
  <si>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</si>
  <si>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</si>
  <si>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</si>
  <si>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</si>
  <si>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</si>
  <si>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</si>
  <si>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</si>
  <si>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</si>
  <si>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</si>
  <si>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</si>
  <si>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</si>
  <si>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</si>
  <si>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</si>
  <si>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</si>
  <si>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</si>
  <si>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</si>
  <si>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</si>
  <si>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</si>
  <si>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</si>
  <si>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</si>
  <si>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</si>
  <si>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</si>
  <si>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</si>
  <si>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</si>
  <si>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</si>
  <si>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</si>
  <si>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</si>
  <si>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</si>
  <si>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</si>
  <si>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</si>
  <si>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</si>
  <si>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</si>
  <si>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</si>
  <si>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</si>
  <si>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</si>
  <si>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</si>
  <si>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</si>
  <si>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</si>
  <si>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</si>
  <si>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</si>
  <si>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</si>
  <si>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</si>
  <si>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</si>
  <si>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</si>
  <si>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</si>
  <si>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</si>
  <si>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</si>
  <si>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</si>
  <si>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</si>
  <si>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</si>
  <si>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</si>
  <si>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</si>
  <si>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</si>
  <si>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</si>
  <si>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</si>
  <si>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</si>
  <si>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</si>
  <si>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</si>
  <si>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</si>
  <si>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</si>
  <si>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</si>
  <si>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</si>
  <si>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</si>
  <si>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</si>
  <si>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</si>
  <si>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</si>
  <si>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</si>
  <si>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</si>
  <si>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</si>
  <si>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</si>
  <si>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</si>
  <si>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</si>
  <si>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</si>
  <si>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</si>
  <si>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</si>
  <si>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</si>
  <si>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</si>
  <si>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</si>
  <si>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</si>
  <si>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</si>
  <si>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</si>
  <si>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</si>
  <si>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</si>
  <si>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</si>
  <si>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</si>
  <si>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</si>
  <si>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</si>
  <si>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</si>
  <si>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</si>
  <si>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</si>
  <si>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</si>
  <si>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</si>
  <si>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</si>
  <si>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</si>
  <si>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</si>
  <si>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</si>
  <si>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</si>
  <si>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</si>
  <si>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</si>
  <si>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</si>
  <si>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</si>
  <si>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</si>
  <si>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</si>
  <si>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</si>
  <si>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</si>
  <si>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</si>
  <si>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</si>
  <si>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</si>
  <si>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</si>
  <si>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</si>
  <si>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</si>
  <si>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</si>
  <si>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</si>
  <si>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</si>
  <si>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</si>
  <si>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</si>
  <si>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</si>
  <si>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</si>
  <si>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</si>
  <si>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</si>
  <si>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</si>
  <si>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</si>
  <si>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</si>
  <si>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</si>
  <si>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</si>
  <si>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</si>
  <si>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</si>
  <si>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</si>
  <si>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</si>
  <si>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</si>
  <si>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</si>
  <si>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</si>
  <si>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</si>
  <si>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</si>
  <si>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</si>
  <si>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</si>
  <si>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</si>
  <si>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</si>
  <si>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</si>
  <si>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</si>
  <si>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</si>
  <si>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</si>
  <si>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</si>
  <si>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</si>
  <si>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</si>
  <si>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</si>
  <si>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</si>
  <si>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</si>
  <si>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</si>
  <si>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</si>
  <si>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</si>
  <si>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</si>
  <si>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</si>
  <si>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</si>
  <si>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</si>
  <si>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</si>
  <si>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</si>
  <si>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</si>
  <si>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</si>
  <si>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</si>
  <si>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</si>
  <si>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</si>
  <si>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</si>
  <si>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</si>
  <si>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</si>
  <si>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</si>
  <si>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</si>
  <si>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</si>
  <si>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</si>
  <si>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</si>
  <si>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</si>
  <si>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</si>
  <si>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</si>
  <si>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</si>
  <si>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</si>
  <si>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</si>
  <si>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</si>
  <si>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</si>
  <si>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</si>
  <si>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</si>
  <si>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</si>
  <si>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</si>
  <si>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</si>
  <si>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</si>
  <si>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</si>
  <si>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</si>
  <si>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</si>
  <si>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</si>
  <si>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</si>
  <si>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</si>
  <si>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</si>
  <si>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</si>
  <si>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</si>
  <si>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</si>
  <si>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</si>
  <si>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</si>
  <si>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</si>
  <si>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</si>
  <si>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</si>
  <si>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</si>
  <si>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</si>
  <si>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</si>
  <si>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</si>
  <si>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</si>
  <si>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</si>
  <si>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</si>
  <si>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</si>
  <si>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</si>
  <si>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</si>
  <si>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</si>
  <si>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</si>
  <si>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</si>
  <si>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</si>
  <si>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</si>
  <si>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</si>
  <si>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</si>
  <si>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</si>
  <si>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</si>
  <si>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</si>
  <si>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</si>
  <si>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</si>
  <si>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</si>
  <si>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</si>
  <si>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</si>
  <si>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</si>
  <si>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</si>
  <si>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</si>
  <si>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</si>
  <si>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</si>
  <si>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</si>
  <si>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</si>
  <si>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</si>
  <si>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</si>
  <si>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</si>
  <si>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</si>
  <si>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</si>
  <si>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</si>
  <si>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</si>
  <si>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</si>
  <si>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</si>
  <si>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</si>
  <si>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</si>
  <si>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</si>
  <si>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</si>
  <si>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</si>
  <si>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</si>
  <si>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</si>
  <si>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</si>
  <si>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</si>
  <si>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</si>
  <si>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</si>
  <si>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</si>
  <si>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</si>
  <si>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</si>
  <si>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</si>
  <si>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</si>
  <si>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</si>
  <si>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</si>
  <si>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</si>
  <si>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</si>
  <si>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</si>
  <si>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</si>
  <si>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</si>
  <si>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</si>
  <si>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</si>
  <si>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</si>
  <si>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</si>
  <si>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</si>
  <si>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</si>
  <si>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</si>
  <si>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</si>
  <si>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</si>
  <si>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</si>
  <si>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</si>
  <si>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</si>
  <si>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</si>
  <si>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</si>
  <si>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</si>
  <si>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</si>
  <si>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</si>
  <si>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</si>
  <si>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</si>
  <si>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</si>
  <si>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</si>
  <si>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</si>
  <si>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</si>
  <si>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</si>
  <si>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</si>
  <si>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</si>
  <si>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</si>
  <si>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</si>
  <si>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</si>
  <si>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</si>
  <si>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</si>
  <si>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</si>
  <si>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</si>
  <si>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</si>
  <si>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</si>
  <si>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</si>
  <si>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</si>
  <si>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</si>
  <si>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</si>
  <si>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</si>
  <si>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</si>
  <si>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</si>
  <si>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</si>
  <si>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</si>
  <si>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</si>
  <si>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</si>
  <si>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</si>
  <si>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</si>
  <si>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</si>
  <si>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</si>
  <si>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</si>
  <si>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</si>
  <si>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</si>
  <si>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</si>
  <si>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</si>
  <si>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</si>
  <si>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</si>
  <si>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</si>
  <si>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</si>
  <si>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</si>
  <si>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</si>
  <si>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</si>
  <si>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</si>
  <si>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</si>
  <si>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</si>
  <si>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</si>
  <si>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</si>
  <si>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</si>
  <si>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</si>
  <si>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</si>
  <si>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</si>
  <si>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</si>
  <si>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</si>
  <si>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</si>
  <si>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</si>
  <si>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</si>
  <si>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</si>
  <si>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</si>
  <si>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</si>
  <si>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</si>
  <si>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</si>
  <si>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</si>
  <si>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</si>
  <si>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</si>
  <si>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</si>
  <si>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</si>
  <si>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</si>
  <si>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</si>
  <si>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</si>
  <si>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</si>
  <si>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</si>
  <si>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</si>
  <si>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</si>
  <si>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</si>
  <si>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</si>
  <si>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</si>
  <si>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</si>
  <si>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</si>
  <si>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</si>
  <si>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</si>
  <si>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</si>
  <si>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</si>
  <si>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</si>
  <si>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</si>
  <si>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</si>
  <si>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</si>
  <si>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</si>
  <si>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</si>
  <si>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</si>
  <si>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</si>
  <si>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</si>
  <si>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</si>
  <si>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</si>
  <si>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</si>
  <si>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</si>
  <si>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</si>
  <si>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</si>
  <si>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</si>
  <si>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</si>
  <si>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</si>
  <si>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</si>
  <si>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</si>
  <si>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</si>
  <si>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</si>
  <si>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</si>
  <si>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</si>
  <si>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</si>
  <si>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</si>
  <si>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</si>
  <si>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</si>
  <si>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</si>
  <si>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</si>
  <si>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</si>
  <si>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</si>
  <si>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</si>
  <si>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</si>
  <si>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</si>
  <si>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</si>
  <si>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</si>
  <si>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</si>
  <si>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</si>
  <si>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</si>
  <si>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</si>
  <si>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</si>
  <si>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</si>
  <si>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</si>
  <si>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</si>
  <si>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</si>
  <si>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</si>
  <si>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</si>
  <si>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</si>
  <si>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</si>
  <si>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</si>
  <si>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</si>
  <si>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</si>
  <si>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</si>
  <si>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</si>
  <si>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</si>
  <si>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</si>
  <si>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</si>
  <si>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</si>
  <si>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</si>
  <si>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</si>
  <si>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</si>
  <si>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</si>
  <si>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</si>
  <si>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</si>
  <si>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</si>
  <si>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</si>
  <si>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</si>
  <si>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</si>
  <si>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</si>
  <si>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</si>
  <si>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</si>
  <si>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</si>
  <si>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</si>
  <si>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</si>
  <si>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</si>
  <si>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</si>
  <si>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</si>
  <si>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</si>
  <si>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</si>
  <si>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</si>
  <si>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</si>
  <si>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</si>
  <si>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</si>
  <si>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</si>
  <si>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</si>
  <si>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</si>
  <si>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</si>
  <si>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</si>
  <si>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</si>
  <si>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</si>
  <si>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</si>
  <si>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</si>
  <si>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</si>
  <si>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</si>
  <si>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</si>
  <si>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</si>
  <si>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</si>
  <si>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</si>
  <si>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</si>
  <si>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</si>
  <si>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</si>
  <si>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</si>
  <si>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</si>
  <si>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</si>
  <si>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</si>
  <si>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</si>
  <si>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</si>
  <si>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</si>
  <si>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</si>
  <si>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</si>
  <si>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</si>
  <si>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</si>
  <si>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</si>
  <si>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</si>
  <si>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</si>
  <si>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</si>
  <si>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</si>
  <si>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</si>
  <si>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</si>
  <si>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</si>
  <si>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</si>
  <si>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</si>
  <si>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</si>
  <si>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</si>
  <si>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</si>
  <si>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</si>
  <si>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</si>
  <si>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</si>
  <si>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</si>
  <si>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</si>
  <si>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</si>
  <si>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</si>
  <si>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</si>
  <si>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</si>
  <si>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</si>
  <si>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</si>
  <si>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</si>
  <si>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</si>
  <si>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</si>
  <si>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</si>
  <si>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</si>
  <si>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</si>
  <si>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</si>
  <si>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</si>
  <si>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</si>
  <si>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</si>
  <si>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</si>
  <si>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</si>
  <si>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</si>
  <si>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</si>
  <si>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</si>
  <si>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</si>
  <si>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</si>
  <si>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</si>
  <si>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</si>
  <si>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</si>
  <si>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</si>
  <si>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</si>
  <si>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</si>
  <si>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</si>
  <si>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</si>
  <si>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</si>
  <si>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</si>
  <si>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</si>
  <si>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</si>
  <si>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</si>
  <si>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</si>
  <si>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</si>
  <si>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</si>
  <si>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</si>
  <si>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</si>
  <si>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</si>
  <si>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</si>
  <si>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</si>
  <si>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</si>
  <si>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</si>
  <si>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</si>
  <si>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</si>
  <si>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</si>
  <si>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</si>
  <si>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</si>
  <si>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</si>
  <si>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</si>
  <si>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</si>
  <si>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</si>
  <si>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</si>
  <si>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</si>
  <si>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</si>
  <si>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</si>
  <si>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</si>
  <si>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</si>
  <si>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</si>
  <si>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</si>
  <si>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</si>
  <si>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</si>
  <si>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</si>
  <si>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</si>
  <si>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</si>
  <si>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</si>
  <si>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</si>
  <si>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</si>
  <si>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</si>
  <si>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</si>
  <si>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</si>
  <si>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</si>
  <si>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</si>
  <si>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</si>
  <si>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</si>
  <si>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</si>
  <si>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</si>
  <si>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</si>
  <si>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</si>
  <si>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</si>
  <si>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</si>
  <si>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</si>
  <si>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</si>
  <si>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</si>
  <si>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</si>
  <si>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</si>
  <si>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</si>
  <si>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</si>
  <si>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</si>
  <si>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</si>
  <si>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</si>
  <si>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</si>
  <si>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</si>
  <si>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</si>
  <si>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</si>
  <si>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</si>
  <si>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</si>
  <si>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</si>
  <si>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</si>
  <si>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</si>
  <si>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</si>
  <si>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</si>
  <si>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</si>
  <si>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</si>
  <si>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</si>
  <si>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</si>
  <si>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</si>
  <si>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</si>
  <si>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</si>
  <si>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</si>
  <si>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</si>
  <si>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</si>
  <si>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</si>
  <si>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</si>
  <si>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</si>
  <si>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</si>
  <si>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</si>
  <si>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</si>
  <si>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</si>
  <si>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</si>
  <si>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</si>
  <si>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</si>
  <si>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</si>
  <si>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</si>
  <si>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</si>
  <si>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</si>
  <si>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</si>
  <si>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</si>
  <si>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</si>
  <si>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</si>
  <si>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</si>
  <si>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</si>
  <si>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</si>
  <si>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</si>
  <si>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</si>
  <si>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</si>
  <si>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</si>
  <si>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</si>
  <si>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</si>
  <si>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</si>
  <si>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</si>
  <si>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</si>
  <si>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</si>
  <si>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</si>
  <si>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</si>
  <si>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</si>
  <si>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</si>
  <si>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</si>
  <si>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</si>
  <si>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</si>
  <si>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</si>
  <si>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</si>
  <si>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</si>
  <si>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</si>
  <si>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</si>
  <si>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</si>
  <si>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</si>
  <si>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</si>
  <si>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</si>
  <si>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</si>
  <si>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</si>
  <si>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</si>
  <si>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</si>
  <si>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</si>
  <si>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</si>
  <si>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</si>
  <si>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</si>
  <si>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</si>
  <si>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</si>
  <si>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</si>
  <si>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</si>
  <si>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</si>
  <si>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</si>
  <si>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</si>
  <si>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</si>
  <si>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</si>
  <si>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</si>
  <si>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</si>
  <si>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</si>
  <si>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</si>
  <si>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</si>
  <si>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</si>
  <si>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</si>
  <si>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</si>
  <si>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</si>
  <si>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</si>
  <si>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</si>
  <si>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</si>
  <si>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</si>
  <si>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</si>
  <si>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</si>
  <si>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</si>
  <si>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</si>
  <si>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</si>
  <si>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</si>
  <si>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</si>
  <si>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</si>
  <si>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</si>
  <si>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</si>
  <si>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</si>
  <si>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</si>
  <si>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</si>
  <si>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</si>
  <si>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</si>
  <si>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</si>
  <si>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</si>
  <si>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</si>
  <si>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</si>
  <si>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</si>
  <si>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</si>
  <si>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</si>
  <si>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</si>
  <si>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</si>
  <si>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</si>
  <si>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</si>
  <si>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</si>
  <si>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</si>
  <si>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</si>
  <si>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</si>
  <si>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</si>
  <si>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</si>
  <si>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</si>
  <si>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</si>
  <si>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</si>
  <si>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</si>
  <si>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</si>
  <si>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</si>
  <si>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</si>
  <si>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</si>
  <si>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</si>
  <si>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</si>
  <si>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</si>
  <si>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</si>
  <si>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</si>
  <si>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</si>
  <si>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</si>
  <si>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</si>
  <si>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</si>
  <si>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</si>
  <si>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</si>
  <si>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</si>
  <si>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</si>
  <si>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</si>
  <si>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</si>
  <si>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</si>
  <si>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</si>
  <si>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</si>
  <si>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</si>
  <si>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</si>
  <si>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</si>
  <si>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</si>
  <si>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</si>
  <si>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</si>
  <si>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</si>
  <si>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</si>
  <si>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</si>
  <si>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</si>
  <si>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</si>
  <si>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</si>
  <si>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</si>
  <si>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</si>
  <si>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</si>
  <si>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</si>
  <si>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</si>
  <si>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</si>
  <si>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</si>
  <si>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</si>
  <si>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</si>
  <si>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</si>
  <si>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</si>
  <si>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</si>
  <si>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</si>
  <si>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</si>
  <si>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</si>
  <si>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</si>
  <si>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</si>
  <si>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</si>
  <si>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</si>
  <si>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</si>
  <si>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</si>
  <si>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</si>
  <si>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</si>
  <si>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</si>
  <si>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</si>
  <si>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</si>
  <si>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</si>
  <si>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</si>
  <si>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</si>
  <si>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</si>
  <si>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</si>
  <si>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</si>
  <si>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</si>
  <si>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</si>
  <si>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</si>
  <si>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</si>
  <si>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</si>
  <si>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</si>
  <si>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</si>
  <si>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</si>
  <si>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</si>
  <si>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</si>
  <si>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</si>
  <si>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</si>
  <si>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</si>
  <si>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</si>
  <si>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</si>
  <si>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</si>
  <si>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</si>
  <si>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</si>
  <si>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</si>
  <si>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</si>
  <si>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</si>
  <si>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</si>
  <si>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</si>
  <si>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</si>
  <si>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</si>
  <si>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</si>
  <si>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</si>
  <si>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</si>
  <si>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</si>
  <si>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</si>
  <si>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</si>
  <si>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</si>
  <si>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</si>
  <si>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</si>
  <si>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</si>
  <si>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</si>
  <si>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</si>
  <si>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</si>
  <si>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</si>
  <si>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</si>
  <si>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</si>
  <si>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</si>
  <si>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</si>
  <si>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</si>
  <si>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</si>
  <si>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</si>
  <si>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</si>
  <si>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</si>
  <si>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</si>
  <si>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</si>
  <si>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</si>
  <si>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</si>
  <si>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</si>
  <si>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</si>
  <si>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</si>
  <si>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</si>
  <si>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</si>
  <si>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</si>
  <si>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</si>
  <si>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</si>
  <si>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</si>
  <si>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</si>
  <si>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</si>
  <si>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</si>
  <si>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</si>
  <si>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</si>
  <si>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</si>
  <si>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</si>
  <si>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</si>
  <si>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</si>
  <si>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</si>
  <si>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</si>
  <si>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</si>
  <si>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</si>
  <si>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</si>
  <si>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</si>
  <si>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</si>
  <si>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</si>
  <si>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</si>
  <si>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</si>
  <si>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</si>
  <si>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</si>
  <si>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</si>
  <si>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</si>
  <si>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</si>
  <si>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</si>
  <si>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</si>
  <si>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</si>
  <si>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</si>
  <si>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</si>
  <si>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</si>
  <si>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</si>
  <si>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</si>
  <si>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</si>
  <si>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</si>
  <si>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</si>
  <si>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</si>
  <si>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</si>
  <si>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</si>
  <si>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</si>
  <si>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</si>
  <si>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</si>
  <si>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</si>
  <si>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</si>
  <si>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</si>
  <si>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</si>
  <si>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</si>
  <si>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</si>
  <si>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</si>
  <si>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</si>
  <si>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</si>
  <si>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</si>
  <si>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</si>
  <si>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</si>
  <si>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</si>
  <si>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</si>
  <si>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</si>
  <si>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</si>
  <si>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</si>
  <si>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</si>
  <si>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</si>
  <si>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</si>
  <si>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</si>
  <si>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</si>
  <si>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</si>
  <si>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</si>
  <si>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</si>
  <si>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</si>
  <si>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</si>
  <si>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</si>
  <si>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</si>
  <si>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</si>
  <si>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</si>
  <si>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</si>
  <si>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</si>
  <si>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</si>
  <si>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</si>
  <si>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</si>
  <si>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</si>
  <si>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</si>
  <si>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</si>
  <si>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</si>
  <si>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</si>
  <si>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</si>
  <si>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</si>
  <si>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</si>
  <si>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</si>
  <si>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</si>
  <si>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</si>
  <si>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</si>
  <si>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</si>
  <si>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</si>
  <si>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</si>
  <si>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</si>
  <si>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</si>
  <si>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</si>
  <si>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</si>
  <si>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</si>
  <si>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</si>
  <si>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</si>
  <si>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</si>
  <si>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</si>
  <si>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</si>
  <si>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</si>
  <si>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</si>
  <si>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</si>
  <si>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</si>
  <si>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</si>
  <si>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</si>
  <si>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</si>
  <si>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</si>
  <si>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</si>
  <si>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</si>
  <si>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</si>
  <si>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</si>
  <si>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</si>
  <si>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</si>
  <si>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</si>
  <si>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</si>
  <si>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</si>
  <si>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</si>
  <si>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</si>
  <si>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</si>
  <si>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</si>
  <si>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</si>
  <si>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</si>
  <si>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</si>
  <si>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</si>
  <si>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</si>
  <si>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</si>
  <si>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</si>
  <si>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</si>
  <si>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</si>
  <si>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</si>
  <si>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</si>
  <si>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</si>
  <si>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</si>
  <si>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</si>
  <si>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</si>
  <si>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</si>
  <si>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</si>
  <si>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</si>
  <si>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</si>
  <si>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</si>
  <si>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</si>
  <si>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</si>
  <si>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</si>
  <si>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</si>
  <si>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</si>
  <si>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</si>
  <si>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</si>
  <si>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</si>
  <si>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</si>
  <si>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</si>
  <si>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</si>
  <si>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</si>
  <si>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</si>
  <si>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</si>
  <si>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</si>
  <si>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</si>
  <si>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</si>
  <si>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</si>
  <si>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</si>
  <si>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</si>
  <si>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</si>
  <si>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</si>
  <si>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</si>
  <si>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</si>
  <si>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</si>
  <si>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</si>
  <si>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</si>
  <si>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</si>
  <si>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</si>
  <si>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</si>
  <si>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</si>
  <si>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</si>
  <si>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</si>
  <si>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</si>
  <si>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</si>
  <si>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</si>
  <si>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</si>
  <si>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</si>
  <si>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</si>
  <si>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</si>
  <si>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</si>
  <si>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</si>
  <si>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</si>
  <si>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</si>
  <si>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</si>
  <si>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</si>
  <si>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</si>
  <si>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</si>
  <si>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</si>
  <si>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</si>
  <si>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</si>
  <si>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</si>
  <si>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</si>
  <si>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</si>
  <si>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</si>
  <si>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</si>
  <si>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</si>
  <si>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</si>
  <si>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</si>
  <si>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</si>
  <si>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</si>
  <si>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</si>
  <si>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</si>
  <si>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</si>
  <si>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</si>
  <si>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</si>
  <si>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</si>
  <si>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</si>
  <si>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</si>
  <si>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</si>
  <si>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</si>
  <si>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</si>
  <si>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</si>
  <si>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</si>
  <si>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</si>
  <si>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</si>
  <si>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</si>
  <si>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</si>
  <si>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</si>
  <si>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</si>
  <si>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</si>
  <si>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</si>
  <si>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</si>
  <si>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</si>
  <si>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</si>
  <si>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</si>
  <si>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</si>
  <si>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</si>
  <si>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</si>
  <si>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</si>
  <si>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</si>
  <si>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</si>
  <si>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</si>
  <si>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</si>
  <si>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</si>
  <si>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</si>
  <si>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</si>
  <si>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</si>
  <si>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</si>
  <si>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</si>
  <si>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</si>
  <si>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</si>
  <si>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</si>
  <si>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</si>
  <si>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</si>
  <si>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</si>
  <si>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</si>
  <si>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</si>
  <si>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</si>
  <si>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</si>
  <si>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</si>
  <si>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</si>
  <si>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</si>
  <si>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</si>
  <si>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</si>
  <si>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</si>
  <si>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</si>
  <si>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</si>
  <si>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</si>
  <si>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</si>
  <si>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</si>
  <si>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</si>
  <si>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</si>
  <si>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</si>
  <si>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</si>
  <si>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</si>
  <si>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</si>
  <si>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</si>
  <si>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</si>
  <si>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</si>
  <si>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</si>
  <si>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</si>
  <si>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</si>
  <si>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</si>
  <si>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</si>
  <si>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</si>
  <si>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</si>
  <si>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</si>
  <si>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</si>
  <si>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</si>
  <si>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</si>
  <si>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</si>
  <si>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</si>
  <si>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</si>
  <si>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</si>
  <si>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</si>
  <si>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</si>
  <si>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</si>
  <si>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</si>
  <si>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</si>
  <si>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</si>
  <si>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</si>
  <si>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</si>
  <si>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</si>
  <si>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</si>
  <si>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</si>
  <si>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</si>
  <si>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</si>
  <si>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</si>
  <si>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</si>
  <si>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</si>
  <si>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</si>
  <si>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</si>
  <si>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</si>
  <si>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</si>
  <si>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</si>
  <si>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</si>
  <si>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</si>
  <si>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</si>
  <si>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</si>
  <si>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</si>
  <si>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</si>
  <si>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</si>
  <si>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</si>
  <si>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</si>
  <si>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</si>
  <si>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</si>
  <si>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</si>
  <si>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</si>
  <si>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</si>
  <si>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</si>
  <si>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</si>
  <si>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</si>
  <si>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</si>
  <si>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</si>
  <si>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</si>
  <si>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</si>
  <si>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</si>
  <si>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</si>
  <si>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</si>
  <si>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</si>
  <si>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</si>
  <si>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</si>
  <si>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</si>
  <si>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</si>
  <si>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</si>
  <si>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</si>
  <si>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</si>
  <si>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</si>
  <si>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</si>
  <si>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</si>
  <si>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</si>
  <si>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</si>
  <si>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</si>
  <si>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</si>
  <si>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</si>
  <si>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</si>
  <si>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</si>
  <si>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</si>
  <si>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</si>
  <si>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</si>
  <si>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</si>
  <si>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</si>
  <si>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</si>
  <si>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</si>
  <si>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</si>
  <si>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</si>
  <si>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</si>
  <si>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</si>
  <si>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</si>
  <si>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</si>
  <si>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</si>
  <si>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</si>
  <si>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</si>
  <si>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</si>
  <si>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</si>
  <si>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</si>
  <si>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</si>
  <si>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</si>
  <si>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</si>
  <si>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</si>
  <si>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</si>
  <si>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</si>
  <si>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</si>
  <si>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</si>
  <si>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</si>
  <si>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</si>
  <si>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</si>
  <si>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</si>
  <si>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</si>
  <si>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</si>
  <si>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</si>
  <si>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</si>
  <si>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</si>
  <si>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</si>
  <si>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</si>
  <si>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</si>
  <si>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</si>
  <si>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</si>
  <si>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</si>
  <si>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</si>
  <si>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</si>
  <si>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</si>
  <si>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</si>
  <si>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</si>
  <si>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</si>
  <si>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</si>
  <si>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</si>
  <si>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</si>
  <si>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</si>
  <si>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</si>
  <si>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</si>
  <si>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</si>
  <si>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</si>
  <si>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</si>
  <si>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</si>
  <si>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</si>
  <si>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</si>
  <si>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</si>
  <si>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</si>
  <si>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</si>
  <si>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</si>
  <si>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</si>
  <si>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</si>
  <si>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</si>
  <si>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</si>
  <si>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</si>
  <si>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</si>
  <si>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</si>
  <si>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</si>
  <si>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</si>
  <si>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</si>
  <si>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</si>
  <si>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</si>
  <si>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</si>
  <si>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</si>
  <si>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</si>
  <si>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</si>
  <si>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</si>
  <si>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</si>
  <si>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</si>
  <si>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</si>
  <si>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</si>
  <si>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</si>
  <si>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</si>
  <si>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</si>
  <si>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</si>
  <si>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</si>
  <si>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</si>
  <si>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</si>
  <si>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</si>
  <si>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</si>
  <si>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</si>
  <si>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</si>
  <si>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</si>
  <si>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</si>
  <si>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</si>
  <si>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</si>
  <si>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</si>
  <si>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</si>
  <si>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</si>
  <si>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</si>
  <si>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</si>
  <si>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</si>
  <si>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</si>
  <si>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</si>
  <si>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</si>
  <si>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</si>
  <si>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</si>
  <si>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</si>
  <si>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</si>
  <si>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</si>
  <si>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</si>
  <si>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</si>
  <si>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</si>
  <si>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</si>
  <si>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</si>
  <si>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</si>
  <si>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</si>
  <si>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</si>
  <si>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</si>
  <si>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</si>
  <si>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</si>
  <si>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</si>
  <si>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</si>
  <si>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</si>
  <si>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</si>
  <si>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</si>
  <si>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</si>
  <si>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</si>
  <si>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</si>
  <si>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</si>
  <si>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</si>
  <si>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</si>
  <si>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</si>
  <si>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</si>
  <si>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</si>
  <si>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</si>
  <si>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</si>
  <si>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</si>
  <si>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</si>
  <si>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</si>
  <si>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</si>
  <si>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</si>
  <si>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</si>
  <si>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</si>
  <si>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</si>
  <si>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</si>
  <si>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</si>
  <si>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</si>
  <si>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</si>
  <si>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</si>
  <si>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</si>
  <si>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</si>
  <si>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</si>
  <si>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</si>
  <si>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</si>
  <si>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</si>
  <si>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</si>
  <si>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</si>
  <si>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</si>
  <si>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</si>
  <si>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</si>
  <si>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</si>
  <si>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</si>
  <si>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</si>
  <si>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</si>
  <si>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</si>
  <si>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</si>
  <si>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</si>
  <si>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</si>
  <si>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</si>
  <si>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</si>
  <si>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</si>
  <si>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</si>
  <si>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</si>
  <si>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</si>
  <si>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</si>
  <si>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</si>
  <si>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</si>
  <si>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</si>
  <si>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</si>
  <si>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</si>
  <si>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</si>
  <si>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</si>
  <si>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</si>
  <si>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</si>
  <si>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</si>
  <si>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</si>
  <si>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</si>
  <si>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</si>
  <si>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</si>
  <si>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</si>
  <si>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</si>
  <si>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</si>
  <si>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</si>
  <si>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</si>
  <si>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</si>
  <si>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</si>
  <si>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</si>
  <si>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</si>
  <si>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</si>
  <si>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</si>
  <si>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</si>
  <si>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</si>
  <si>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</si>
  <si>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</si>
  <si>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</si>
  <si>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</si>
  <si>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</si>
  <si>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</si>
  <si>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</si>
  <si>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</si>
  <si>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</si>
  <si>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</si>
  <si>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</si>
  <si>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</si>
  <si>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</si>
  <si>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</si>
  <si>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</si>
  <si>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</si>
  <si>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</si>
  <si>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</si>
  <si>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</si>
  <si>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</si>
  <si>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</si>
  <si>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</si>
  <si>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</si>
  <si>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</si>
  <si>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</si>
  <si>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</si>
  <si>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</si>
  <si>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</si>
  <si>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</si>
  <si>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</si>
  <si>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</si>
  <si>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</si>
  <si>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</si>
  <si>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</si>
  <si>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</si>
  <si>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</si>
  <si>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</si>
  <si>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</si>
  <si>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</si>
  <si>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</si>
  <si>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</si>
  <si>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</si>
  <si>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</si>
  <si>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</si>
  <si>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</si>
  <si>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</si>
  <si>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</si>
  <si>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</si>
  <si>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</si>
  <si>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</si>
  <si>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</si>
  <si>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</si>
  <si>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</si>
  <si>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</si>
  <si>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</si>
  <si>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</si>
  <si>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</si>
  <si>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</si>
  <si>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</si>
  <si>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</si>
  <si>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</si>
  <si>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</si>
  <si>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</si>
  <si>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</si>
  <si>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</si>
  <si>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</si>
  <si>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</si>
  <si>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</si>
  <si>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</si>
  <si>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</si>
  <si>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</si>
  <si>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</si>
  <si>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</si>
  <si>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</si>
  <si>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</si>
  <si>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</si>
  <si>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</si>
  <si>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</si>
  <si>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</si>
  <si>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</si>
  <si>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</si>
  <si>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</si>
  <si>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</si>
  <si>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</si>
  <si>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</si>
  <si>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</si>
  <si>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</si>
  <si>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</si>
  <si>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</si>
  <si>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</si>
  <si>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</si>
  <si>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</si>
  <si>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</si>
  <si>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</si>
  <si>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</si>
  <si>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</si>
  <si>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</si>
  <si>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</si>
  <si>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</si>
  <si>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</si>
  <si>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</si>
  <si>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</si>
  <si>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</si>
  <si>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</si>
  <si>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</si>
  <si>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</si>
  <si>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</si>
  <si>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</si>
  <si>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</si>
  <si>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</si>
  <si>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</si>
  <si>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</si>
  <si>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</si>
  <si>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</si>
  <si>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</si>
  <si>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</si>
  <si>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</si>
  <si>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</si>
  <si>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</si>
  <si>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</si>
  <si>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</si>
  <si>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</si>
  <si>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</si>
  <si>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</si>
  <si>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</si>
  <si>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</si>
  <si>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</si>
  <si>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</si>
  <si>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</si>
  <si>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</si>
  <si>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</si>
  <si>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</si>
  <si>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</si>
  <si>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</si>
  <si>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</si>
  <si>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</si>
  <si>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</si>
  <si>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</si>
  <si>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</si>
  <si>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</si>
  <si>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</si>
  <si>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</si>
  <si>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</si>
  <si>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</si>
  <si>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</si>
  <si>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</si>
  <si>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</si>
  <si>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</si>
  <si>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</si>
  <si>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</si>
  <si>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</si>
  <si>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</si>
  <si>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</si>
  <si>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</si>
  <si>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</si>
  <si>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</si>
  <si>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</si>
  <si>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</si>
  <si>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</si>
  <si>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</si>
  <si>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</si>
  <si>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</si>
  <si>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</si>
  <si>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</si>
  <si>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</si>
  <si>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</si>
  <si>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</si>
  <si>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</si>
  <si>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</si>
  <si>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</si>
  <si>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</si>
  <si>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</si>
  <si>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</si>
  <si>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</si>
  <si>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</si>
  <si>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</si>
  <si>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</si>
  <si>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</si>
  <si>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</si>
  <si>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</si>
  <si>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</si>
  <si>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</si>
  <si>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</si>
  <si>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</si>
  <si>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</si>
  <si>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</si>
  <si>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</si>
  <si>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</si>
  <si>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</si>
  <si>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</si>
  <si>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</si>
  <si>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</si>
  <si>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</si>
  <si>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</si>
  <si>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</si>
  <si>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</si>
  <si>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</si>
  <si>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</si>
  <si>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</si>
  <si>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</si>
  <si>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</si>
  <si>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</si>
  <si>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</si>
  <si>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</si>
  <si>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</si>
  <si>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</si>
  <si>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</si>
  <si>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</si>
  <si>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</si>
  <si>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</si>
  <si>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</si>
  <si>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</si>
  <si>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</si>
  <si>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</si>
  <si>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</si>
  <si>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</si>
  <si>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</si>
  <si>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</si>
  <si>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</si>
  <si>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</si>
  <si>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</si>
  <si>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</si>
  <si>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</si>
  <si>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</si>
  <si>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</si>
  <si>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</si>
  <si>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</si>
  <si>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</si>
  <si>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</si>
  <si>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</si>
  <si>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</si>
  <si>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</si>
  <si>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</si>
  <si>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</si>
  <si>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</si>
  <si>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</si>
  <si>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</si>
  <si>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</si>
  <si>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</si>
  <si>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</si>
  <si>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</si>
  <si>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</si>
  <si>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</si>
  <si>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</si>
  <si>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</si>
  <si>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</si>
  <si>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</si>
  <si>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</si>
  <si>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</si>
  <si>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</si>
  <si>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</si>
  <si>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</si>
  <si>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</si>
  <si>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</si>
  <si>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</si>
  <si>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</si>
  <si>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</si>
  <si>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</si>
  <si>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</si>
  <si>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</si>
  <si>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</si>
  <si>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</si>
  <si>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</si>
  <si>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</si>
  <si>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</si>
  <si>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</si>
  <si>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</si>
  <si>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</si>
  <si>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</si>
  <si>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</si>
  <si>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</si>
  <si>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</si>
  <si>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</si>
  <si>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</si>
  <si>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</si>
  <si>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</si>
  <si>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</si>
  <si>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</si>
  <si>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</si>
  <si>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</si>
  <si>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</si>
  <si>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</si>
  <si>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</si>
  <si>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</si>
  <si>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</si>
  <si>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</si>
  <si>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</si>
  <si>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</si>
  <si>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</si>
  <si>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</si>
  <si>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</si>
  <si>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</si>
  <si>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</si>
  <si>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</si>
  <si>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</si>
  <si>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</si>
  <si>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</si>
  <si>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</si>
  <si>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</si>
  <si>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</si>
  <si>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</si>
  <si>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</si>
  <si>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</si>
  <si>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</si>
  <si>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</si>
  <si>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</si>
  <si>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</si>
  <si>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</si>
  <si>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</si>
  <si>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</si>
  <si>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</si>
  <si>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</si>
  <si>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</si>
  <si>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</si>
  <si>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</si>
  <si>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</si>
  <si>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</si>
  <si>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</si>
  <si>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</si>
  <si>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</si>
  <si>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</si>
  <si>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</si>
  <si>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</si>
  <si>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</si>
  <si>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</si>
  <si>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</si>
  <si>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</si>
  <si>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</si>
  <si>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</si>
  <si>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</si>
  <si>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</si>
  <si>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</si>
  <si>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</si>
  <si>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</si>
  <si>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</si>
  <si>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</si>
  <si>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</si>
  <si>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</si>
  <si>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</si>
  <si>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</si>
  <si>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</si>
  <si>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</si>
  <si>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</si>
  <si>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</si>
  <si>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</si>
  <si>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</si>
  <si>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</si>
  <si>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</si>
  <si>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</si>
  <si>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</si>
  <si>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</si>
  <si>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</si>
  <si>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</si>
  <si>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</si>
  <si>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</si>
  <si>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</si>
  <si>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</si>
  <si>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</si>
  <si>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</si>
  <si>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</si>
  <si>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</si>
  <si>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</si>
  <si>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</si>
  <si>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</si>
  <si>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</si>
  <si>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</si>
  <si>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</si>
  <si>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</si>
  <si>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</si>
  <si>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</si>
  <si>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</si>
  <si>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</si>
  <si>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</si>
  <si>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</si>
  <si>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</si>
  <si>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</si>
  <si>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</si>
  <si>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</si>
  <si>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</si>
  <si>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</si>
  <si>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</si>
  <si>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</si>
  <si>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</si>
  <si>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</si>
  <si>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</si>
  <si>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</si>
  <si>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</si>
  <si>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</si>
  <si>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</si>
  <si>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</si>
  <si>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</si>
  <si>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</si>
  <si>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</si>
  <si>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</si>
  <si>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</si>
  <si>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</si>
  <si>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</si>
  <si>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</si>
  <si>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</si>
  <si>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</si>
  <si>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</si>
  <si>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</si>
  <si>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</si>
  <si>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</si>
  <si>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</si>
  <si>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</si>
  <si>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</si>
  <si>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</si>
  <si>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</si>
  <si>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</si>
  <si>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</si>
  <si>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</si>
  <si>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</si>
  <si>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</si>
  <si>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</si>
  <si>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</si>
  <si>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</si>
  <si>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</si>
  <si>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</si>
  <si>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</si>
  <si>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</si>
  <si>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</si>
  <si>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</si>
  <si>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</si>
  <si>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</si>
  <si>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</si>
  <si>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</si>
  <si>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</si>
  <si>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</si>
  <si>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</si>
  <si>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</si>
  <si>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</si>
  <si>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</si>
  <si>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</si>
  <si>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</si>
  <si>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</si>
  <si>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</si>
  <si>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</si>
  <si>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</si>
  <si>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</si>
  <si>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</si>
  <si>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</si>
  <si>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</si>
  <si>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</si>
  <si>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</si>
  <si>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</si>
  <si>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</si>
  <si>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</si>
  <si>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</si>
  <si>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</si>
  <si>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</si>
  <si>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</si>
  <si>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</si>
  <si>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</si>
  <si>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</si>
  <si>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</si>
  <si>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</si>
  <si>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</si>
  <si>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</si>
  <si>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</si>
  <si>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</si>
  <si>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</si>
  <si>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</si>
  <si>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</si>
  <si>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</si>
  <si>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</si>
  <si>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</si>
  <si>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</si>
  <si>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</si>
  <si>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</si>
  <si>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</si>
  <si>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</si>
  <si>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</si>
  <si>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</si>
  <si>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</si>
  <si>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</si>
  <si>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</si>
  <si>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</si>
  <si>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</si>
  <si>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</si>
  <si>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</si>
  <si>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</si>
  <si>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</si>
  <si>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</si>
  <si>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</si>
  <si>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</si>
  <si>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</si>
  <si>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</si>
  <si>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</si>
  <si>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</si>
  <si>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</si>
  <si>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</si>
  <si>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</si>
  <si>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</si>
  <si>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</si>
  <si>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</si>
  <si>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</si>
  <si>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</si>
  <si>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</si>
  <si>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</si>
  <si>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</si>
  <si>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</si>
  <si>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</si>
  <si>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</si>
  <si>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</si>
  <si>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</si>
  <si>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</si>
  <si>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</si>
  <si>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</si>
  <si>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</si>
  <si>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</si>
  <si>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</si>
  <si>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</si>
  <si>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</si>
  <si>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</si>
  <si>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</si>
  <si>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</si>
  <si>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</si>
  <si>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</si>
  <si>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</si>
  <si>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</si>
  <si>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</si>
  <si>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</si>
  <si>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</si>
  <si>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</si>
  <si>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</si>
  <si>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</si>
  <si>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</si>
  <si>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</si>
  <si>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</si>
  <si>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</si>
  <si>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</si>
  <si>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</si>
  <si>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</si>
  <si>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</si>
  <si>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</si>
  <si>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</si>
  <si>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</si>
  <si>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</si>
  <si>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</si>
  <si>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</si>
  <si>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</si>
  <si>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</si>
  <si>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</si>
  <si>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</si>
  <si>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</si>
  <si>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</si>
  <si>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</si>
  <si>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</si>
  <si>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</si>
  <si>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</si>
  <si>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</si>
  <si>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</si>
  <si>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</si>
  <si>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</si>
  <si>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</si>
  <si>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</si>
  <si>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</si>
  <si>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</si>
  <si>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</si>
  <si>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</si>
  <si>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</si>
  <si>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</si>
  <si>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</si>
  <si>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</si>
  <si>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</si>
  <si>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</si>
  <si>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</si>
  <si>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</si>
  <si>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</si>
  <si>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</si>
  <si>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</si>
  <si>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</si>
  <si>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</si>
  <si>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</si>
  <si>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</si>
  <si>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</si>
  <si>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</si>
  <si>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</si>
  <si>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</si>
  <si>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</si>
  <si>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</si>
  <si>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</si>
  <si>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</si>
  <si>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</si>
  <si>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</si>
  <si>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</si>
  <si>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</si>
  <si>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</si>
  <si>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</si>
  <si>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</si>
  <si>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</si>
  <si>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</si>
  <si>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</si>
  <si>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</si>
  <si>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</si>
  <si>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</si>
  <si>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</si>
  <si>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</si>
  <si>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</si>
  <si>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</si>
  <si>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</si>
  <si>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</si>
  <si>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</si>
  <si>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</si>
  <si>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</si>
  <si>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</si>
  <si>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</si>
  <si>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</si>
  <si>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</si>
  <si>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</si>
  <si>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</si>
  <si>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</si>
  <si>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</si>
  <si>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</si>
  <si>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</si>
  <si>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</si>
  <si>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</si>
  <si>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</si>
  <si>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</si>
  <si>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</si>
  <si>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</si>
  <si>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</si>
  <si>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</si>
  <si>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</si>
  <si>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</si>
  <si>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</si>
  <si>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</si>
  <si>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</si>
  <si>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</si>
  <si>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</si>
  <si>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</si>
  <si>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</si>
  <si>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</si>
  <si>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</si>
  <si>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</si>
  <si>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</si>
  <si>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</si>
  <si>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</si>
  <si>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</si>
  <si>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</si>
  <si>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</si>
  <si>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</si>
  <si>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</si>
  <si>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</si>
  <si>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</si>
  <si>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</si>
  <si>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</si>
  <si>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</si>
  <si>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</si>
  <si>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</si>
  <si>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</si>
  <si>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</si>
  <si>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</si>
  <si>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</si>
  <si>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</si>
  <si>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</si>
  <si>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</si>
  <si>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</si>
  <si>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</si>
  <si>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</si>
  <si>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</si>
  <si>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</si>
  <si>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</si>
  <si>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</si>
  <si>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</si>
  <si>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</si>
  <si>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</si>
  <si>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</si>
  <si>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</si>
  <si>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</si>
  <si>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</si>
  <si>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</si>
  <si>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</si>
  <si>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</si>
  <si>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</si>
  <si>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</si>
  <si>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</si>
  <si>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</si>
  <si>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</si>
  <si>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</si>
  <si>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</si>
  <si>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</si>
  <si>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</si>
  <si>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</si>
  <si>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</si>
  <si>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</si>
  <si>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</si>
  <si>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</si>
  <si>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</si>
  <si>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</si>
  <si>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</si>
  <si>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</si>
  <si>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</si>
  <si>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</si>
  <si>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</si>
  <si>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</si>
  <si>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</si>
  <si>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</si>
  <si>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</si>
  <si>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</si>
  <si>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</si>
  <si>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</si>
  <si>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</si>
  <si>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</si>
  <si>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</si>
  <si>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</si>
  <si>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</si>
  <si>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</si>
  <si>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</si>
  <si>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</si>
  <si>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</si>
  <si>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</si>
  <si>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</si>
  <si>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</si>
  <si>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</si>
  <si>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</si>
  <si>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</si>
  <si>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</si>
  <si>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</si>
  <si>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</si>
  <si>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</si>
  <si>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</si>
  <si>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</si>
  <si>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</si>
  <si>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</si>
  <si>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</si>
  <si>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</si>
  <si>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</si>
  <si>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</si>
  <si>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</si>
  <si>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</si>
  <si>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</si>
  <si>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</si>
  <si>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</si>
  <si>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</si>
  <si>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</si>
  <si>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</si>
  <si>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</si>
  <si>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</si>
  <si>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</si>
  <si>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</si>
  <si>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</si>
  <si>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</si>
  <si>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</si>
  <si>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</si>
  <si>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</si>
  <si>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</si>
  <si>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</si>
  <si>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</si>
  <si>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</si>
  <si>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</si>
  <si>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</si>
  <si>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</si>
  <si>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</si>
  <si>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</si>
  <si>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</si>
  <si>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</si>
  <si>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</si>
  <si>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</si>
  <si>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</si>
  <si>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</si>
  <si>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</si>
  <si>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</si>
  <si>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</si>
  <si>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</si>
  <si>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</si>
  <si>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</si>
  <si>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</si>
  <si>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</si>
  <si>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</si>
  <si>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</si>
  <si>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</si>
  <si>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</si>
  <si>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</si>
  <si>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</si>
  <si>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</si>
  <si>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</si>
  <si>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</si>
  <si>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</si>
  <si>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</si>
  <si>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</si>
  <si>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</si>
  <si>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</si>
  <si>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</si>
  <si>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</si>
  <si>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</si>
  <si>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</si>
  <si>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</si>
  <si>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</si>
  <si>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</si>
  <si>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</si>
  <si>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</si>
  <si>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</si>
  <si>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</si>
  <si>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</si>
  <si>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</si>
  <si>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</si>
  <si>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</si>
  <si>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</si>
  <si>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</si>
  <si>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</si>
  <si>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</si>
  <si>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</si>
  <si>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</si>
  <si>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</si>
  <si>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</si>
  <si>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</si>
  <si>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</si>
  <si>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</si>
  <si>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</si>
  <si>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</si>
  <si>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</si>
  <si>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</si>
  <si>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</si>
  <si>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</si>
  <si>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</si>
  <si>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</si>
  <si>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</si>
  <si>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</si>
  <si>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</si>
  <si>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</si>
  <si>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</si>
  <si>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</si>
  <si>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</si>
  <si>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</si>
  <si>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</si>
  <si>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</si>
  <si>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</si>
  <si>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</si>
  <si>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</si>
  <si>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</si>
  <si>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</si>
  <si>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</si>
  <si>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</si>
  <si>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</si>
  <si>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</si>
  <si>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</si>
  <si>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</si>
  <si>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</si>
  <si>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</si>
  <si>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</si>
  <si>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</si>
  <si>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</si>
  <si>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</si>
  <si>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</si>
  <si>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</si>
  <si>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</si>
  <si>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</si>
  <si>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</si>
  <si>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</si>
  <si>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</si>
  <si>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</si>
  <si>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</si>
  <si>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</si>
  <si>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</si>
  <si>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</si>
  <si>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</si>
  <si>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</si>
  <si>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</si>
  <si>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</si>
  <si>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</si>
  <si>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</si>
  <si>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</si>
  <si>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</si>
  <si>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</si>
  <si>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</si>
  <si>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</si>
  <si>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</si>
  <si>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</si>
  <si>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</si>
  <si>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</si>
  <si>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</si>
  <si>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</si>
  <si>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</si>
  <si>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</si>
  <si>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</si>
  <si>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</si>
  <si>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</si>
  <si>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</si>
  <si>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</si>
  <si>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</si>
  <si>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</si>
  <si>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</si>
  <si>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</si>
  <si>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</si>
  <si>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</si>
  <si>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</si>
  <si>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</si>
  <si>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</si>
  <si>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</si>
  <si>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</si>
  <si>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</si>
  <si>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</si>
  <si>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</si>
  <si>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</si>
  <si>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</si>
  <si>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</si>
  <si>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</si>
  <si>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</si>
  <si>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</si>
  <si>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</si>
  <si>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</si>
  <si>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</si>
  <si>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</si>
  <si>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</si>
  <si>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</si>
  <si>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</si>
  <si>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</si>
  <si>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</si>
  <si>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</si>
  <si>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</si>
  <si>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</si>
  <si>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</si>
  <si>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</si>
  <si>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</si>
  <si>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</si>
  <si>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</si>
  <si>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</si>
  <si>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</si>
  <si>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</si>
  <si>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</si>
  <si>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</si>
  <si>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</si>
  <si>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</si>
  <si>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</si>
  <si>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</si>
  <si>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</si>
  <si>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</si>
  <si>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</si>
  <si>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</si>
  <si>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</si>
  <si>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</si>
  <si>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</si>
  <si>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</si>
  <si>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</si>
  <si>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</si>
  <si>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</si>
  <si>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</si>
  <si>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</si>
  <si>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</si>
  <si>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</si>
  <si>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</si>
  <si>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</si>
  <si>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</si>
  <si>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</si>
  <si>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</si>
  <si>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</si>
  <si>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</si>
  <si>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</si>
  <si>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</si>
  <si>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</si>
  <si>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</si>
  <si>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</si>
  <si>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</si>
  <si>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</si>
  <si>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</si>
  <si>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</si>
  <si>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</si>
  <si>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</si>
  <si>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</si>
  <si>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</si>
  <si>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</si>
  <si>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</si>
  <si>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</si>
  <si>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</si>
  <si>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</si>
  <si>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</si>
  <si>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</si>
  <si>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</si>
  <si>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</si>
  <si>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</si>
  <si>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</si>
  <si>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</si>
  <si>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</si>
  <si>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</si>
  <si>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</si>
  <si>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</si>
  <si>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</si>
  <si>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</si>
  <si>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</si>
  <si>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</si>
  <si>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</si>
  <si>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</si>
  <si>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</si>
  <si>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</si>
  <si>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</si>
  <si>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</si>
  <si>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</si>
  <si>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</si>
  <si>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</si>
  <si>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</si>
  <si>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</si>
  <si>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</si>
  <si>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</si>
  <si>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</si>
  <si>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</si>
  <si>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</si>
  <si>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</si>
  <si>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</si>
  <si>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</si>
  <si>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</si>
  <si>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</si>
  <si>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</si>
  <si>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</si>
  <si>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</si>
  <si>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</si>
  <si>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</si>
  <si>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</si>
  <si>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</si>
  <si>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</si>
  <si>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</si>
  <si>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</si>
  <si>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</si>
  <si>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</si>
  <si>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</si>
  <si>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</si>
  <si>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</si>
  <si>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</si>
  <si>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</si>
  <si>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</si>
  <si>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</si>
  <si>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</si>
  <si>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</si>
  <si>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</si>
  <si>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</si>
  <si>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</si>
  <si>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</si>
  <si>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</si>
  <si>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</si>
  <si>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</si>
  <si>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</si>
  <si>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</si>
  <si>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</si>
  <si>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</si>
  <si>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</si>
  <si>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</si>
  <si>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</si>
  <si>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</si>
  <si>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</si>
  <si>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</si>
  <si>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</si>
  <si>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</si>
  <si>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</si>
  <si>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</si>
  <si>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</si>
  <si>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</si>
  <si>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</si>
  <si>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</si>
  <si>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</si>
  <si>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</si>
  <si>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</si>
  <si>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</si>
  <si>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</si>
  <si>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</si>
  <si>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</si>
  <si>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</si>
  <si>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</si>
  <si>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</si>
  <si>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</si>
  <si>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</si>
  <si>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</si>
  <si>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</si>
  <si>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</si>
  <si>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</si>
  <si>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</si>
  <si>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</si>
  <si>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</si>
  <si>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</si>
  <si>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</si>
  <si>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</si>
  <si>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</si>
  <si>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</si>
  <si>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</si>
  <si>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</si>
  <si>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</si>
  <si>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</si>
  <si>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</si>
  <si>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</si>
  <si>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</si>
  <si>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</si>
  <si>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</si>
  <si>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</si>
  <si>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</si>
  <si>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</si>
  <si>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</si>
  <si>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</si>
  <si>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</si>
  <si>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</si>
  <si>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</si>
  <si>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</si>
  <si>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</si>
  <si>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</si>
  <si>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</si>
  <si>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</si>
  <si>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</si>
  <si>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</si>
  <si>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</si>
  <si>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</si>
  <si>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</si>
  <si>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</si>
  <si>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</si>
  <si>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</si>
  <si>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</si>
  <si>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</si>
  <si>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</si>
  <si>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</si>
  <si>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</si>
  <si>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</si>
  <si>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</si>
  <si>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</si>
  <si>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</si>
  <si>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</si>
  <si>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</si>
  <si>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</si>
  <si>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</si>
  <si>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</si>
  <si>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</si>
  <si>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</si>
  <si>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</si>
  <si>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</si>
  <si>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</si>
  <si>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</si>
  <si>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</si>
  <si>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</si>
  <si>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</si>
  <si>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</si>
  <si>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</si>
  <si>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</si>
  <si>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</si>
  <si>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</si>
  <si>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</si>
  <si>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</si>
  <si>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</si>
  <si>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</si>
  <si>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</si>
  <si>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</si>
  <si>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</si>
  <si>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</si>
  <si>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</si>
  <si>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</si>
  <si>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</si>
  <si>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</si>
  <si>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</si>
  <si>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</si>
  <si>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</si>
  <si>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</si>
  <si>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</si>
  <si>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</si>
  <si>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</si>
  <si>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</si>
  <si>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</si>
  <si>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</si>
  <si>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</si>
  <si>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</si>
  <si>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</si>
  <si>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</si>
  <si>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</si>
  <si>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</si>
  <si>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</si>
  <si>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</si>
  <si>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</si>
  <si>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</si>
  <si>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</si>
  <si>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</si>
  <si>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</si>
  <si>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</si>
  <si>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</si>
  <si>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</si>
  <si>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</si>
  <si>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</si>
  <si>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</si>
  <si>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</si>
  <si>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</si>
  <si>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</si>
  <si>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</si>
  <si>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</si>
  <si>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</si>
  <si>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</si>
  <si>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</si>
  <si>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</si>
  <si>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</si>
  <si>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</si>
  <si>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</si>
  <si>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</si>
  <si>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</si>
  <si>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</si>
  <si>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</si>
  <si>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</si>
  <si>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</si>
  <si>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</si>
  <si>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</si>
  <si>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</si>
  <si>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</si>
  <si>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</si>
  <si>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</si>
  <si>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</si>
  <si>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</si>
  <si>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</si>
  <si>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</si>
  <si>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</si>
  <si>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</si>
  <si>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</si>
  <si>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</si>
  <si>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</si>
  <si>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</si>
  <si>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</si>
  <si>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</si>
  <si>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</si>
  <si>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</si>
  <si>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</si>
  <si>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</si>
  <si>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</si>
  <si>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</si>
  <si>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</si>
  <si>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</si>
  <si>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</si>
  <si>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</si>
  <si>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</si>
  <si>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</si>
  <si>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</si>
  <si>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</si>
  <si>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</si>
  <si>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</si>
  <si>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</si>
  <si>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</si>
  <si>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</si>
  <si>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</si>
  <si>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</si>
  <si>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</si>
  <si>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</si>
  <si>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</si>
  <si>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</si>
  <si>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</si>
  <si>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</si>
  <si>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</si>
  <si>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</si>
  <si>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</si>
  <si>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</si>
  <si>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</si>
  <si>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</si>
  <si>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</si>
  <si>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</si>
  <si>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</si>
  <si>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</si>
  <si>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</si>
  <si>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</si>
  <si>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</si>
  <si>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</si>
  <si>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</si>
  <si>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</si>
  <si>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</si>
  <si>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</si>
  <si>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</si>
  <si>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</si>
  <si>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</si>
  <si>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</si>
  <si>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</si>
  <si>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</si>
  <si>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</si>
  <si>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</si>
  <si>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</si>
  <si>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</si>
  <si>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</si>
  <si>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</si>
  <si>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</si>
  <si>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</si>
  <si>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</si>
  <si>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</si>
  <si>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</si>
  <si>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</si>
  <si>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</si>
  <si>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</si>
  <si>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</si>
  <si>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</si>
  <si>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</si>
  <si>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</si>
  <si>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</si>
  <si>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</si>
  <si>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</si>
  <si>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</si>
  <si>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</si>
  <si>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</si>
  <si>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</si>
  <si>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</si>
  <si>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</si>
  <si>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</si>
  <si>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</si>
  <si>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</si>
  <si>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</si>
  <si>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</si>
  <si>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</si>
  <si>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</si>
  <si>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</si>
  <si>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</si>
  <si>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</si>
  <si>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</si>
  <si>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</si>
  <si>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</si>
  <si>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</si>
  <si>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</si>
  <si>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</si>
  <si>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</si>
  <si>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</si>
  <si>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</si>
  <si>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</si>
  <si>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</si>
  <si>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</si>
  <si>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</si>
  <si>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</si>
  <si>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</si>
  <si>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</si>
  <si>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</si>
  <si>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</si>
  <si>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</si>
  <si>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</si>
  <si>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</si>
  <si>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</si>
  <si>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</si>
  <si>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</si>
  <si>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</si>
  <si>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</si>
  <si>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</si>
  <si>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</si>
  <si>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</si>
  <si>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</si>
  <si>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</si>
  <si>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</si>
  <si>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</si>
  <si>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</si>
  <si>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</si>
  <si>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</si>
  <si>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</si>
  <si>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</si>
  <si>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</si>
  <si>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</si>
  <si>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</si>
  <si>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</si>
  <si>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</si>
  <si>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</si>
  <si>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</si>
  <si>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</si>
  <si>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</si>
  <si>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</si>
  <si>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</si>
  <si>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</si>
  <si>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</si>
  <si>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</si>
  <si>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</si>
  <si>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</si>
  <si>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</si>
  <si>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</si>
  <si>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</si>
  <si>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</si>
  <si>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</si>
  <si>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</si>
  <si>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</si>
  <si>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</si>
  <si>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</si>
  <si>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</si>
  <si>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</si>
  <si>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</si>
  <si>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</si>
  <si>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</si>
  <si>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</si>
  <si>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</si>
  <si>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</si>
  <si>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</si>
  <si>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</si>
  <si>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</si>
  <si>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</si>
  <si>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</si>
  <si>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</si>
  <si>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</si>
  <si>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</si>
  <si>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</si>
  <si>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</si>
  <si>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</si>
  <si>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</si>
  <si>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</si>
  <si>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</si>
  <si>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</si>
  <si>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</si>
  <si>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</si>
  <si>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</si>
  <si>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</si>
  <si>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</si>
  <si>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</si>
  <si>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</si>
  <si>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</si>
  <si>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</si>
  <si>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</si>
  <si>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</si>
  <si>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</si>
  <si>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</si>
  <si>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</si>
  <si>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</si>
  <si>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</si>
  <si>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</si>
  <si>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</si>
  <si>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</si>
  <si>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</si>
  <si>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</si>
  <si>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</si>
  <si>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</si>
  <si>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</si>
  <si>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</si>
  <si>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</si>
  <si>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</si>
  <si>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</si>
  <si>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</si>
  <si>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</si>
  <si>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</si>
  <si>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</si>
  <si>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</si>
  <si>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</si>
  <si>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</si>
  <si>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</si>
  <si>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</si>
  <si>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</si>
  <si>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</si>
  <si>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</si>
  <si>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</si>
  <si>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</si>
  <si>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</si>
  <si>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</si>
  <si>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</si>
  <si>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</si>
  <si>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</si>
  <si>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</si>
  <si>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</si>
  <si>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</si>
  <si>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</si>
  <si>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</si>
  <si>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</si>
  <si>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</si>
  <si>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</si>
  <si>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</si>
  <si>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</si>
  <si>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</si>
  <si>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</si>
  <si>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</si>
  <si>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</si>
  <si>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</si>
  <si>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</si>
  <si>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</si>
  <si>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</si>
  <si>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</si>
  <si>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</si>
  <si>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</si>
  <si>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</si>
  <si>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</si>
  <si>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</si>
  <si>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</si>
  <si>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</si>
  <si>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</si>
  <si>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</si>
  <si>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</si>
  <si>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</si>
  <si>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</si>
  <si>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</si>
  <si>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</si>
  <si>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</si>
  <si>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</si>
  <si>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</si>
  <si>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</si>
  <si>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</si>
  <si>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</si>
  <si>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</si>
  <si>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</si>
  <si>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</si>
  <si>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</si>
  <si>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</si>
  <si>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</si>
  <si>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</si>
  <si>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</si>
  <si>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</si>
  <si>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</si>
  <si>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</si>
  <si>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</si>
  <si>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</si>
  <si>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</si>
  <si>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</si>
  <si>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</si>
  <si>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</si>
  <si>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</si>
  <si>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</si>
  <si>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</si>
  <si>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</si>
  <si>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</si>
  <si>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</si>
  <si>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</si>
  <si>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</si>
  <si>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</si>
  <si>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</si>
  <si>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</si>
  <si>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</si>
  <si>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</si>
  <si>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</si>
  <si>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</si>
  <si>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</si>
  <si>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</si>
  <si>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</si>
  <si>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</si>
  <si>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</si>
  <si>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</si>
  <si>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</si>
  <si>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</si>
  <si>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</si>
  <si>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</si>
  <si>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</si>
  <si>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</si>
  <si>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</si>
  <si>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</si>
  <si>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</si>
  <si>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</si>
  <si>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</si>
  <si>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</si>
  <si>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</si>
  <si>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</si>
  <si>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</si>
  <si>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</si>
  <si>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</si>
  <si>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</si>
  <si>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</si>
  <si>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</si>
  <si>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</si>
  <si>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</si>
  <si>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</si>
  <si>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</si>
  <si>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</si>
  <si>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</si>
  <si>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</si>
  <si>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</si>
  <si>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</si>
  <si>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</si>
  <si>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</si>
  <si>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</si>
  <si>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</si>
  <si>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</si>
  <si>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</si>
  <si>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</si>
  <si>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</si>
  <si>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</si>
  <si>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</si>
  <si>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</si>
  <si>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</si>
  <si>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</si>
  <si>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</si>
  <si>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</si>
  <si>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</si>
  <si>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</si>
  <si>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</si>
  <si>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</si>
  <si>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</si>
  <si>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</si>
  <si>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</si>
  <si>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</si>
  <si>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</si>
  <si>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</si>
  <si>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</si>
  <si>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</si>
  <si>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</si>
  <si>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</si>
  <si>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</si>
  <si>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</si>
  <si>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</si>
  <si>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</si>
  <si>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</si>
  <si>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</si>
  <si>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</si>
  <si>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</si>
  <si>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</si>
  <si>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</si>
  <si>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</si>
  <si>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</si>
  <si>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</si>
  <si>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</si>
  <si>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</si>
  <si>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</si>
  <si>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</si>
  <si>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</si>
  <si>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</si>
  <si>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</si>
  <si>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</si>
  <si>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</si>
  <si>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</si>
  <si>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</si>
  <si>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</si>
  <si>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</si>
  <si>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</si>
  <si>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</si>
  <si>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</si>
  <si>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</si>
  <si>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</si>
  <si>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</si>
  <si>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</si>
  <si>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</si>
  <si>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</si>
  <si>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</si>
  <si>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</si>
  <si>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</si>
  <si>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</si>
  <si>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</si>
  <si>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</si>
  <si>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</si>
  <si>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</si>
  <si>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</si>
  <si>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</si>
  <si>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</si>
  <si>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</si>
  <si>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</si>
  <si>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</si>
  <si>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</si>
  <si>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</si>
  <si>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</si>
  <si>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</si>
  <si>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</si>
  <si>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</si>
  <si>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</si>
  <si>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</si>
  <si>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</si>
  <si>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</si>
  <si>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</si>
  <si>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</si>
  <si>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</si>
  <si>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</si>
  <si>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</si>
  <si>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</si>
  <si>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</si>
  <si>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</si>
  <si>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</si>
  <si>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</si>
  <si>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</si>
  <si>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</si>
  <si>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</si>
  <si>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</si>
  <si>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</si>
  <si>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</si>
  <si>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</si>
  <si>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</si>
  <si>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</si>
  <si>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</si>
  <si>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</si>
  <si>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</si>
  <si>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</si>
  <si>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</si>
  <si>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</si>
  <si>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</si>
  <si>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</si>
  <si>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</si>
  <si>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</si>
  <si>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</si>
  <si>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</si>
  <si>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</si>
  <si>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</si>
  <si>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</si>
  <si>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</si>
  <si>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</si>
  <si>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</si>
  <si>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</si>
  <si>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</si>
  <si>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</si>
  <si>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</si>
  <si>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</si>
  <si>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</si>
  <si>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</si>
  <si>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</si>
  <si>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</si>
  <si>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</si>
  <si>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</si>
  <si>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</si>
  <si>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</si>
  <si>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</si>
  <si>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</si>
  <si>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</si>
  <si>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</si>
  <si>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</si>
  <si>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</si>
  <si>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</si>
  <si>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</si>
  <si>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</si>
  <si>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</si>
  <si>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</si>
  <si>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</si>
  <si>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</si>
  <si>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</si>
  <si>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</si>
  <si>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</si>
  <si>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</si>
  <si>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</si>
  <si>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</si>
  <si>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</si>
  <si>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</si>
  <si>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</si>
  <si>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</si>
  <si>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</si>
  <si>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</si>
  <si>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</si>
  <si>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</si>
  <si>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</si>
  <si>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</si>
  <si>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</si>
  <si>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</si>
  <si>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</si>
  <si>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</si>
  <si>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</si>
  <si>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</si>
  <si>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</si>
  <si>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</si>
  <si>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</si>
  <si>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</si>
  <si>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</si>
  <si>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</si>
  <si>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</si>
  <si>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</si>
  <si>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</si>
  <si>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</si>
  <si>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</si>
  <si>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</si>
  <si>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</si>
  <si>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</si>
  <si>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</si>
  <si>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</si>
  <si>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</si>
  <si>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</si>
  <si>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</si>
  <si>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</si>
  <si>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</si>
  <si>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</si>
  <si>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</si>
  <si>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</si>
  <si>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</si>
  <si>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</si>
  <si>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</si>
  <si>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</si>
  <si>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</si>
  <si>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</si>
  <si>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</si>
  <si>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</si>
  <si>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</si>
  <si>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</si>
  <si>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</si>
  <si>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</si>
  <si>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</si>
  <si>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</si>
  <si>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</si>
  <si>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</si>
  <si>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</si>
  <si>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</si>
  <si>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</si>
  <si>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</si>
  <si>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</si>
  <si>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</si>
  <si>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</si>
  <si>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</si>
  <si>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</si>
  <si>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</si>
  <si>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</si>
  <si>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</si>
  <si>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</si>
  <si>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</si>
  <si>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</si>
  <si>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</si>
  <si>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</si>
  <si>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</si>
  <si>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</si>
  <si>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</si>
  <si>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</si>
  <si>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</si>
  <si>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</si>
  <si>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</si>
  <si>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</si>
  <si>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</si>
  <si>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</si>
  <si>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</si>
  <si>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</si>
  <si>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</si>
  <si>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</si>
  <si>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</si>
  <si>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</si>
  <si>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</si>
  <si>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</si>
  <si>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</si>
  <si>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</si>
  <si>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</si>
  <si>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</si>
  <si>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</si>
  <si>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</si>
  <si>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</si>
  <si>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</si>
  <si>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</si>
  <si>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</si>
  <si>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</si>
  <si>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</si>
  <si>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</si>
  <si>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</si>
  <si>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</si>
  <si>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</si>
  <si>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</si>
  <si>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</si>
  <si>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</si>
  <si>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</si>
  <si>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</si>
  <si>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</si>
  <si>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</si>
  <si>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</si>
  <si>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</si>
  <si>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</si>
  <si>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</si>
  <si>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</si>
  <si>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</si>
  <si>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</si>
  <si>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</si>
  <si>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</si>
  <si>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</si>
  <si>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</si>
  <si>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</si>
  <si>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</si>
  <si>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</si>
  <si>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</si>
  <si>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</si>
  <si>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</si>
  <si>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</si>
  <si>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</si>
  <si>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</si>
  <si>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</si>
  <si>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</si>
  <si>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</si>
  <si>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</si>
  <si>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</si>
  <si>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</si>
  <si>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</si>
  <si>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</si>
  <si>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</si>
  <si>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</si>
  <si>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</si>
  <si>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</si>
  <si>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</si>
  <si>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</si>
  <si>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</si>
  <si>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</si>
  <si>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</si>
  <si>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</si>
  <si>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</si>
  <si>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</si>
  <si>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</si>
  <si>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</si>
  <si>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</si>
  <si>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</si>
  <si>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</si>
  <si>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</si>
  <si>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</si>
  <si>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</si>
  <si>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</si>
  <si>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</si>
  <si>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</si>
  <si>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</si>
  <si>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</si>
  <si>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</si>
  <si>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</si>
  <si>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</si>
  <si>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</si>
  <si>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</si>
  <si>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</si>
  <si>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</si>
  <si>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</si>
  <si>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</si>
  <si>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</si>
  <si>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</si>
  <si>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</si>
  <si>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</si>
  <si>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</si>
  <si>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</si>
  <si>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</si>
  <si>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</si>
  <si>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</si>
  <si>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</si>
  <si>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</si>
  <si>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</si>
  <si>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</si>
  <si>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</si>
  <si>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</si>
  <si>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</si>
  <si>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</si>
  <si>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</si>
  <si>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</si>
  <si>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</si>
  <si>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</si>
  <si>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</si>
  <si>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</si>
  <si>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</si>
  <si>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</si>
  <si>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</si>
  <si>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</si>
  <si>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</si>
  <si>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</si>
  <si>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</si>
  <si>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</si>
  <si>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</si>
  <si>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</si>
  <si>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</si>
  <si>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</si>
  <si>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</si>
  <si>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</si>
  <si>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</si>
  <si>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</si>
  <si>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</si>
  <si>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</si>
  <si>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</si>
  <si>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</si>
  <si>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</si>
  <si>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</si>
  <si>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</si>
  <si>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</si>
  <si>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</si>
  <si>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</si>
  <si>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</si>
  <si>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</si>
  <si>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</si>
  <si>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</si>
  <si>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</si>
  <si>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</si>
  <si>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</si>
  <si>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</si>
  <si>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</si>
  <si>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</si>
  <si>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</si>
  <si>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</si>
  <si>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</si>
  <si>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</si>
  <si>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</si>
  <si>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</si>
  <si>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</si>
  <si>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</si>
  <si>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</si>
  <si>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</si>
  <si>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</si>
  <si>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</si>
  <si>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</si>
  <si>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</si>
  <si>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</si>
  <si>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</si>
  <si>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</si>
  <si>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</si>
  <si>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</si>
  <si>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</si>
  <si>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</si>
  <si>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</si>
  <si>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</si>
  <si>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</si>
  <si>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</si>
  <si>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</si>
  <si>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</si>
  <si>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</si>
  <si>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</si>
  <si>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</si>
  <si>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</si>
  <si>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</si>
  <si>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</si>
  <si>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</si>
  <si>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</si>
  <si>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</si>
  <si>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</si>
  <si>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</si>
  <si>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</si>
  <si>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</si>
  <si>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</si>
  <si>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</si>
  <si>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</si>
  <si>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</si>
  <si>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</si>
  <si>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</si>
  <si>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</si>
  <si>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</si>
  <si>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</si>
  <si>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</si>
  <si>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</si>
  <si>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</si>
  <si>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</si>
  <si>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</si>
  <si>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</si>
  <si>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</si>
  <si>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</si>
  <si>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</si>
  <si>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</si>
  <si>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</si>
  <si>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</si>
  <si>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</si>
  <si>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</si>
  <si>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</si>
  <si>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</si>
  <si>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</si>
  <si>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</si>
  <si>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</si>
  <si>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</si>
  <si>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</si>
  <si>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</si>
  <si>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</si>
  <si>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</si>
  <si>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</si>
  <si>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</si>
  <si>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</si>
  <si>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</si>
  <si>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</si>
  <si>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</si>
  <si>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</si>
  <si>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</si>
  <si>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</si>
  <si>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</si>
  <si>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</si>
  <si>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</si>
  <si>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</si>
  <si>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</si>
  <si>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</si>
  <si>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</si>
  <si>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</si>
  <si>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</si>
  <si>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</si>
  <si>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</si>
  <si>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</si>
  <si>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</si>
  <si>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</si>
  <si>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</si>
  <si>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</si>
  <si>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</si>
  <si>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</si>
  <si>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</si>
  <si>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</si>
  <si>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</si>
  <si>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</si>
  <si>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</si>
  <si>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</si>
  <si>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</si>
  <si>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</si>
  <si>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</si>
  <si>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</si>
  <si>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</si>
  <si>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</si>
  <si>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</si>
  <si>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</si>
  <si>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</si>
  <si>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</si>
  <si>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</si>
  <si>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</si>
  <si>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</si>
  <si>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</si>
  <si>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</si>
  <si>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</si>
  <si>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</si>
  <si>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</si>
  <si>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</si>
  <si>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</si>
  <si>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</si>
  <si>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</si>
  <si>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</si>
  <si>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</si>
  <si>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</si>
  <si>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</si>
  <si>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</si>
  <si>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</si>
  <si>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</si>
  <si>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</si>
  <si>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</si>
  <si>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</si>
  <si>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</si>
  <si>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</si>
  <si>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</si>
  <si>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</si>
  <si>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</si>
  <si>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</si>
  <si>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</si>
  <si>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</si>
  <si>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</si>
  <si>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</si>
  <si>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</si>
  <si>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</si>
  <si>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</si>
  <si>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</si>
  <si>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</si>
  <si>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</si>
  <si>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</si>
  <si>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</si>
  <si>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</si>
  <si>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</si>
  <si>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</si>
  <si>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</si>
  <si>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</si>
  <si>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</si>
  <si>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</si>
  <si>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</si>
  <si>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</si>
  <si>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</si>
  <si>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</si>
  <si>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</si>
  <si>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</si>
  <si>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</si>
  <si>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</si>
  <si>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</si>
  <si>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</si>
  <si>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</si>
  <si>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</si>
  <si>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</si>
  <si>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</si>
  <si>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</si>
  <si>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</si>
  <si>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</si>
  <si>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</si>
  <si>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</si>
  <si>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</si>
  <si>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</si>
  <si>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</si>
  <si>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</si>
  <si>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</si>
  <si>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</si>
  <si>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</si>
  <si>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</si>
  <si>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</si>
  <si>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</si>
  <si>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</si>
  <si>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</si>
  <si>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</si>
  <si>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</si>
  <si>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</si>
  <si>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</si>
  <si>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</si>
  <si>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</si>
  <si>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</si>
  <si>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</si>
  <si>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</si>
  <si>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</si>
  <si>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</si>
  <si>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</si>
  <si>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</si>
  <si>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</si>
  <si>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</si>
  <si>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</si>
  <si>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</si>
  <si>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</si>
  <si>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</si>
  <si>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</si>
  <si>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</si>
  <si>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</si>
  <si>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</si>
  <si>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</si>
  <si>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</si>
  <si>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</si>
  <si>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</si>
  <si>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</si>
  <si>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</si>
  <si>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</si>
  <si>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</si>
  <si>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</si>
  <si>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</si>
  <si>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</si>
  <si>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</si>
  <si>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</si>
  <si>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</si>
  <si>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</si>
  <si>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</si>
  <si>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</si>
  <si>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</si>
  <si>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</si>
  <si>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</si>
  <si>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</si>
  <si>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</si>
  <si>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</si>
  <si>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</si>
  <si>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</si>
  <si>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</si>
  <si>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</si>
  <si>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</si>
  <si>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</si>
  <si>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</si>
  <si>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</si>
  <si>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</si>
  <si>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</si>
  <si>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</si>
  <si>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</si>
  <si>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</si>
  <si>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</si>
  <si>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</si>
  <si>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</si>
  <si>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</si>
  <si>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</si>
  <si>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</si>
  <si>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</si>
  <si>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</si>
  <si>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</si>
  <si>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</si>
  <si>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</si>
  <si>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</si>
  <si>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</si>
  <si>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</si>
  <si>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</si>
  <si>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</si>
  <si>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</si>
  <si>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</si>
  <si>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</si>
  <si>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</si>
  <si>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</si>
  <si>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</si>
  <si>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</si>
  <si>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</si>
  <si>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</si>
  <si>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</si>
  <si>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</si>
  <si>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</si>
  <si>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</si>
  <si>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</si>
  <si>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</si>
  <si>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</si>
  <si>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</si>
  <si>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</si>
  <si>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</si>
  <si>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</si>
  <si>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</si>
  <si>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</si>
  <si>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</si>
  <si>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</si>
  <si>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</si>
  <si>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</si>
  <si>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</si>
  <si>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</si>
  <si>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</si>
  <si>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</si>
  <si>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</si>
  <si>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</si>
  <si>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</si>
  <si>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</si>
  <si>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</si>
  <si>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</si>
  <si>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</si>
  <si>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</si>
  <si>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</si>
  <si>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</si>
  <si>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</si>
  <si>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</si>
  <si>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</si>
  <si>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</si>
  <si>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</si>
  <si>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</si>
  <si>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</si>
  <si>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</si>
  <si>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</si>
  <si>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</si>
  <si>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</si>
  <si>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</si>
  <si>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</si>
  <si>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</si>
  <si>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</si>
  <si>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</si>
  <si>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</si>
  <si>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</si>
  <si>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</si>
  <si>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</si>
  <si>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</si>
  <si>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</si>
  <si>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</si>
  <si>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</si>
  <si>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</si>
  <si>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</si>
  <si>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</si>
  <si>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</si>
  <si>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</si>
  <si>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</si>
  <si>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</si>
  <si>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</si>
  <si>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</si>
  <si>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</si>
  <si>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</si>
  <si>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</si>
  <si>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</si>
  <si>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</si>
  <si>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</si>
  <si>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</si>
  <si>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</si>
  <si>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</si>
  <si>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</si>
  <si>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</si>
  <si>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</si>
  <si>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</si>
  <si>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</si>
  <si>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</si>
  <si>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</si>
  <si>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</si>
  <si>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</si>
  <si>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</si>
  <si>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</si>
  <si>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</si>
  <si>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</si>
  <si>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</si>
  <si>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</si>
  <si>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</si>
  <si>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</si>
  <si>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</si>
  <si>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</si>
  <si>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</si>
  <si>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</si>
  <si>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</si>
  <si>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</si>
  <si>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</si>
  <si>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</si>
  <si>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</si>
  <si>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</si>
  <si>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</si>
  <si>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</si>
  <si>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</si>
  <si>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</si>
  <si>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</si>
  <si>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</si>
  <si>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</si>
  <si>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</si>
  <si>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</si>
  <si>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</si>
  <si>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</si>
  <si>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</si>
  <si>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</si>
  <si>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</si>
  <si>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</si>
  <si>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</si>
  <si>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</si>
  <si>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</si>
  <si>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</si>
  <si>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</si>
  <si>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</si>
  <si>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</si>
  <si>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</si>
  <si>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</si>
  <si>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</si>
  <si>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</si>
  <si>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</si>
  <si>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</si>
  <si>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</si>
  <si>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</si>
  <si>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</si>
  <si>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</si>
  <si>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</si>
  <si>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</si>
  <si>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</si>
  <si>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</si>
  <si>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</si>
  <si>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</si>
  <si>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</si>
  <si>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</si>
  <si>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</si>
  <si>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</si>
  <si>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</si>
  <si>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</si>
  <si>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</si>
  <si>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</si>
  <si>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</si>
  <si>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</si>
  <si>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</si>
  <si>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</si>
  <si>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</si>
  <si>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</si>
  <si>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</si>
  <si>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</si>
  <si>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</si>
  <si>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</si>
  <si>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</si>
  <si>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</si>
  <si>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</si>
  <si>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</si>
  <si>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</si>
  <si>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</si>
  <si>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</si>
  <si>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</si>
  <si>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</si>
  <si>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</si>
  <si>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</si>
  <si>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</si>
  <si>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</si>
  <si>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</si>
  <si>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</si>
  <si>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</si>
  <si>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</si>
  <si>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</si>
  <si>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</si>
  <si>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</si>
  <si>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</si>
  <si>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</si>
  <si>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</si>
  <si>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</si>
  <si>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</si>
  <si>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</si>
  <si>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</si>
  <si>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</si>
  <si>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</si>
  <si>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</si>
  <si>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</si>
  <si>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</si>
  <si>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</si>
  <si>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</si>
  <si>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</si>
  <si>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</si>
  <si>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</si>
  <si>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</si>
  <si>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</si>
  <si>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</si>
  <si>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</si>
  <si>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</si>
  <si>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</si>
  <si>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</si>
  <si>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</si>
  <si>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</si>
  <si>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</si>
  <si>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</si>
  <si>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</si>
  <si>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</si>
  <si>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</si>
  <si>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</si>
  <si>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</si>
  <si>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</si>
  <si>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</si>
  <si>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</si>
  <si>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</si>
  <si>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</si>
  <si>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</si>
  <si>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</si>
  <si>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</si>
  <si>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</si>
  <si>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</si>
  <si>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</si>
  <si>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</si>
  <si>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</si>
  <si>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</si>
  <si>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</si>
  <si>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</si>
  <si>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</si>
  <si>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</si>
  <si>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</si>
  <si>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</si>
  <si>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</si>
  <si>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</si>
  <si>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</si>
  <si>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</si>
  <si>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</si>
  <si>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</si>
  <si>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</si>
  <si>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</si>
  <si>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</si>
  <si>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</si>
  <si>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</si>
  <si>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</si>
  <si>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</si>
  <si>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</si>
  <si>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</si>
  <si>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</si>
  <si>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</si>
  <si>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</si>
  <si>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</si>
  <si>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</si>
  <si>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</si>
  <si>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</si>
  <si>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</si>
  <si>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</si>
  <si>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</si>
  <si>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</si>
  <si>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</si>
  <si>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</si>
  <si>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</si>
  <si>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</si>
  <si>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</si>
  <si>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</si>
  <si>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</si>
  <si>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</si>
  <si>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</si>
  <si>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</si>
  <si>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</si>
  <si>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</si>
  <si>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</si>
  <si>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</si>
  <si>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</si>
  <si>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</si>
  <si>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</si>
  <si>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</si>
  <si>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</si>
  <si>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</si>
  <si>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</si>
  <si>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</si>
  <si>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</si>
  <si>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</si>
  <si>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</si>
  <si>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</si>
  <si>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</si>
  <si>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</si>
  <si>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</si>
  <si>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</si>
  <si>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</si>
  <si>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</si>
  <si>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</si>
  <si>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</si>
  <si>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</si>
  <si>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</si>
  <si>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</si>
  <si>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</si>
  <si>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</si>
  <si>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</si>
  <si>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</si>
  <si>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</si>
  <si>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</si>
  <si>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</si>
  <si>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</si>
  <si>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</si>
  <si>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</si>
  <si>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</si>
  <si>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</si>
  <si>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</si>
  <si>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</si>
  <si>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</si>
  <si>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</si>
  <si>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</si>
  <si>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</si>
  <si>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</si>
  <si>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</si>
  <si>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</si>
  <si>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</si>
  <si>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</si>
  <si>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</si>
  <si>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</si>
  <si>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</si>
  <si>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</si>
  <si>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</si>
  <si>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</si>
  <si>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</si>
  <si>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</si>
  <si>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</si>
  <si>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</si>
  <si>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</si>
  <si>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</si>
  <si>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</si>
  <si>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</si>
  <si>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</si>
  <si>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</si>
  <si>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</si>
  <si>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</si>
  <si>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</si>
  <si>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</si>
  <si>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</si>
  <si>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</si>
  <si>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</si>
  <si>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</si>
  <si>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</si>
  <si>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</si>
  <si>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</si>
  <si>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</si>
  <si>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</si>
  <si>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</si>
  <si>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</si>
  <si>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</si>
  <si>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</si>
  <si>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</si>
  <si>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</si>
  <si>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</si>
  <si>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</si>
  <si>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</si>
  <si>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</si>
  <si>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</si>
  <si>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</si>
  <si>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</si>
  <si>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</si>
  <si>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</si>
  <si>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</si>
  <si>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</si>
  <si>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</si>
  <si>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</si>
  <si>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</si>
  <si>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</si>
  <si>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</si>
  <si>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</si>
  <si>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</si>
  <si>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</si>
  <si>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</si>
  <si>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</si>
  <si>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</si>
  <si>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</si>
  <si>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</si>
  <si>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</si>
  <si>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</si>
  <si>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</si>
  <si>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</si>
  <si>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</si>
  <si>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</si>
  <si>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</si>
  <si>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</si>
  <si>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</si>
  <si>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</si>
  <si>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</si>
  <si>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</si>
  <si>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</si>
  <si>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</si>
  <si>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</si>
  <si>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</si>
  <si>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</si>
  <si>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</si>
  <si>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</si>
  <si>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</si>
  <si>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</si>
  <si>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</si>
  <si>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</si>
  <si>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</si>
  <si>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</si>
  <si>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</si>
  <si>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</si>
  <si>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</si>
  <si>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</si>
  <si>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</si>
  <si>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</si>
  <si>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</si>
  <si>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</si>
  <si>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</si>
  <si>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</si>
  <si>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</si>
  <si>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</si>
  <si>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</si>
  <si>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</si>
  <si>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</si>
  <si>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</si>
  <si>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</si>
  <si>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</si>
  <si>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</si>
  <si>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</si>
  <si>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</si>
  <si>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</si>
  <si>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</si>
  <si>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</si>
  <si>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</si>
  <si>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</si>
  <si>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</si>
  <si>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</si>
  <si>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</si>
  <si>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</si>
  <si>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</si>
  <si>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</si>
  <si>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</si>
  <si>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</si>
  <si>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</si>
  <si>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</si>
  <si>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</si>
  <si>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</si>
  <si>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</si>
  <si>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</si>
  <si>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</si>
  <si>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</si>
  <si>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</si>
  <si>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</si>
  <si>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</si>
  <si>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</si>
  <si>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</si>
  <si>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</si>
  <si>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</si>
  <si>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</si>
  <si>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</si>
  <si>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</si>
  <si>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</si>
  <si>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</si>
  <si>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</si>
  <si>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</si>
  <si>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</si>
  <si>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</si>
  <si>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</si>
  <si>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</si>
  <si>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</si>
  <si>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</si>
  <si>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</si>
  <si>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</si>
  <si>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</si>
  <si>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</si>
  <si>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</si>
  <si>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</si>
  <si>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</si>
  <si>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</si>
  <si>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</si>
  <si>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</si>
  <si>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</si>
  <si>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</si>
  <si>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</si>
  <si>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</si>
  <si>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</si>
  <si>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</si>
  <si>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</si>
  <si>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</si>
  <si>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</si>
  <si>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</si>
  <si>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</si>
  <si>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</si>
  <si>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</si>
  <si>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</si>
  <si>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</si>
  <si>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</si>
  <si>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</si>
  <si>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</si>
  <si>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</si>
  <si>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</si>
  <si>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</si>
  <si>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</si>
  <si>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</si>
  <si>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</si>
  <si>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</si>
  <si>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</si>
  <si>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</si>
  <si>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</si>
  <si>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</si>
  <si>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</si>
  <si>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</si>
  <si>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</si>
  <si>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</si>
  <si>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</si>
  <si>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</si>
  <si>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</si>
  <si>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</si>
  <si>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</si>
  <si>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</si>
  <si>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</si>
  <si>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</si>
  <si>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</si>
  <si>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</si>
  <si>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</si>
  <si>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</si>
  <si>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</si>
  <si>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</si>
  <si>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</si>
  <si>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</si>
  <si>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</si>
  <si>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</si>
  <si>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</si>
  <si>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</si>
  <si>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</si>
  <si>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</si>
  <si>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</si>
  <si>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</si>
  <si>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</si>
  <si>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</si>
  <si>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</si>
  <si>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</si>
  <si>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</si>
  <si>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</si>
  <si>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</si>
  <si>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</si>
  <si>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</si>
  <si>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</si>
  <si>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</si>
  <si>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</si>
  <si>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</si>
  <si>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</si>
  <si>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</si>
  <si>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</si>
  <si>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</si>
  <si>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</si>
  <si>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</si>
  <si>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</si>
  <si>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</si>
  <si>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</si>
  <si>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</si>
  <si>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</si>
  <si>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</si>
  <si>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</si>
  <si>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</si>
  <si>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</si>
  <si>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</si>
  <si>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</si>
  <si>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</si>
  <si>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</si>
  <si>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</si>
  <si>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</si>
  <si>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</si>
  <si>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</si>
  <si>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</si>
  <si>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</si>
  <si>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</si>
  <si>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</si>
  <si>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</si>
  <si>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</si>
  <si>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</si>
  <si>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</si>
  <si>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</si>
  <si>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</si>
  <si>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</si>
  <si>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</si>
  <si>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</si>
  <si>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</si>
  <si>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</si>
  <si>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</si>
  <si>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</si>
  <si>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</si>
  <si>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</si>
  <si>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</si>
  <si>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</si>
  <si>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</si>
  <si>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</si>
  <si>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</si>
  <si>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</si>
  <si>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</si>
  <si>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</si>
  <si>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</si>
  <si>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</si>
  <si>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</si>
  <si>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</si>
  <si>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</si>
  <si>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</si>
  <si>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</si>
  <si>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</si>
  <si>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</si>
  <si>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</si>
  <si>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</si>
  <si>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</si>
  <si>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</si>
  <si>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</si>
  <si>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</si>
  <si>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</si>
  <si>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</si>
  <si>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</si>
  <si>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</si>
  <si>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</si>
  <si>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</si>
  <si>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</si>
  <si>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</si>
  <si>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</si>
  <si>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</si>
  <si>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</si>
  <si>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</si>
  <si>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</si>
  <si>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</si>
  <si>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</si>
  <si>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</si>
  <si>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</si>
  <si>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</si>
  <si>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</si>
  <si>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</si>
  <si>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</si>
  <si>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</si>
  <si>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</si>
  <si>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</si>
  <si>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</si>
  <si>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</si>
  <si>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</si>
  <si>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</si>
  <si>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</si>
  <si>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</si>
  <si>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</si>
  <si>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</si>
  <si>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</si>
  <si>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</si>
  <si>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</si>
  <si>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</si>
  <si>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</si>
  <si>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</si>
  <si>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</si>
  <si>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</si>
  <si>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</si>
  <si>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</si>
  <si>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</si>
  <si>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</si>
  <si>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</si>
  <si>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</si>
  <si>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</si>
  <si>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</si>
  <si>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</si>
  <si>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</si>
  <si>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</si>
  <si>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</si>
  <si>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</si>
  <si>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</si>
  <si>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</si>
  <si>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</si>
  <si>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</si>
  <si>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</si>
  <si>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</si>
  <si>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</si>
  <si>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</si>
  <si>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</si>
  <si>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</si>
  <si>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</si>
  <si>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</si>
  <si>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</si>
  <si>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</si>
  <si>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</si>
  <si>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</si>
  <si>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</si>
  <si>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</si>
  <si>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</si>
  <si>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</si>
  <si>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</si>
  <si>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</si>
  <si>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</si>
  <si>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</si>
  <si>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</si>
  <si>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</si>
  <si>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</si>
  <si>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</si>
  <si>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</si>
  <si>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</si>
  <si>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</si>
  <si>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</si>
  <si>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</si>
  <si>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</si>
  <si>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</si>
  <si>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</si>
  <si>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</si>
  <si>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</si>
  <si>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</si>
  <si>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</si>
  <si>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</si>
  <si>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</si>
  <si>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</si>
  <si>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</si>
  <si>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</si>
  <si>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</si>
  <si>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</si>
  <si>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</si>
  <si>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</si>
  <si>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</si>
  <si>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</si>
  <si>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</si>
  <si>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</si>
  <si>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</si>
  <si>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</si>
  <si>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</si>
  <si>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</si>
  <si>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</si>
  <si>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</si>
  <si>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</si>
  <si>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</si>
  <si>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</si>
  <si>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</si>
  <si>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</si>
  <si>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</si>
  <si>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</si>
  <si>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</si>
  <si>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</si>
  <si>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</si>
  <si>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</si>
  <si>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</si>
  <si>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</si>
  <si>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</si>
  <si>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</si>
  <si>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</si>
  <si>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</si>
  <si>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</si>
  <si>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</si>
  <si>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</si>
  <si>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</si>
  <si>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</si>
  <si>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</si>
  <si>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</si>
  <si>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</si>
  <si>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</si>
  <si>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</si>
  <si>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</si>
  <si>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</si>
  <si>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</si>
  <si>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</si>
  <si>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</si>
  <si>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</si>
  <si>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</si>
  <si>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</si>
  <si>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</si>
  <si>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</si>
  <si>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</si>
  <si>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</si>
  <si>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</si>
  <si>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</si>
  <si>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</si>
  <si>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</si>
  <si>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</si>
  <si>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</si>
  <si>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</si>
  <si>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</si>
  <si>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</si>
  <si>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</si>
  <si>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</si>
  <si>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</si>
  <si>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</si>
  <si>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</si>
  <si>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</si>
  <si>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</si>
  <si>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</si>
  <si>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</si>
  <si>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</si>
  <si>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</si>
  <si>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</si>
  <si>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</si>
  <si>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</si>
  <si>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</si>
  <si>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</si>
  <si>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</si>
  <si>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</si>
  <si>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</si>
  <si>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</si>
  <si>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</si>
  <si>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</si>
  <si>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</si>
  <si>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</si>
  <si>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</si>
  <si>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</si>
  <si>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</si>
  <si>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</si>
  <si>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</si>
  <si>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</si>
  <si>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</si>
  <si>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</si>
  <si>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</si>
  <si>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</si>
  <si>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</si>
  <si>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</si>
  <si>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</si>
  <si>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</si>
  <si>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</si>
  <si>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</si>
  <si>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</si>
  <si>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</si>
  <si>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</si>
  <si>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</si>
  <si>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</si>
  <si>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</si>
  <si>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</si>
  <si>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</si>
  <si>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</si>
  <si>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</si>
  <si>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</si>
  <si>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</si>
  <si>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</si>
  <si>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</si>
  <si>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</si>
  <si>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</si>
  <si>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</si>
  <si>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</si>
  <si>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</si>
  <si>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</si>
  <si>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</si>
  <si>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</si>
  <si>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</si>
  <si>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</si>
  <si>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</si>
  <si>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</si>
  <si>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</si>
  <si>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</si>
  <si>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</si>
  <si>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</si>
  <si>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</si>
  <si>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</si>
  <si>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</si>
  <si>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</si>
  <si>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</si>
  <si>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</si>
  <si>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</si>
  <si>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</si>
  <si>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</si>
  <si>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</si>
  <si>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</si>
  <si>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</si>
  <si>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</si>
  <si>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</si>
  <si>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</si>
  <si>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</si>
  <si>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</si>
  <si>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</si>
  <si>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</si>
  <si>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</si>
  <si>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</si>
  <si>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</si>
  <si>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</si>
  <si>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</si>
  <si>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</si>
  <si>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</si>
  <si>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</si>
  <si>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</si>
  <si>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</si>
  <si>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</si>
  <si>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</si>
  <si>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</si>
  <si>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</si>
  <si>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</si>
  <si>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</si>
  <si>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</si>
  <si>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</si>
  <si>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</si>
  <si>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</si>
  <si>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</si>
  <si>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</si>
  <si>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</si>
  <si>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</si>
  <si>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</si>
  <si>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</si>
  <si>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</si>
  <si>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</si>
  <si>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</si>
  <si>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</si>
  <si>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</si>
  <si>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</si>
  <si>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</si>
  <si>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</si>
  <si>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</si>
  <si>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</si>
  <si>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</si>
  <si>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</si>
  <si>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</si>
  <si>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</si>
  <si>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</si>
  <si>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</si>
  <si>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</si>
  <si>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</si>
  <si>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</si>
  <si>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</si>
  <si>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</si>
  <si>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</si>
  <si>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</si>
  <si>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</si>
  <si>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</si>
  <si>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</si>
  <si>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</si>
  <si>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</si>
  <si>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</si>
  <si>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</si>
  <si>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</si>
  <si>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</si>
  <si>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</si>
  <si>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</si>
  <si>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</si>
  <si>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</si>
  <si>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</si>
  <si>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</si>
  <si>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</si>
  <si>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</si>
  <si>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</si>
  <si>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</si>
  <si>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</si>
  <si>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</si>
  <si>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</si>
  <si>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</si>
  <si>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</si>
  <si>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</si>
  <si>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</si>
  <si>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</si>
  <si>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</si>
  <si>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</si>
  <si>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</si>
  <si>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</si>
  <si>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</si>
  <si>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</si>
  <si>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</si>
  <si>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</si>
  <si>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</si>
  <si>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</si>
  <si>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</si>
  <si>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</si>
  <si>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</si>
  <si>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</si>
  <si>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</si>
  <si>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</si>
  <si>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</si>
  <si>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</si>
  <si>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</si>
  <si>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</si>
  <si>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</si>
  <si>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</si>
  <si>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</si>
  <si>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</si>
  <si>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</si>
  <si>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</si>
  <si>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</si>
  <si>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</si>
  <si>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</si>
  <si>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</si>
  <si>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</si>
  <si>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</si>
  <si>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</si>
  <si>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</si>
  <si>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</si>
  <si>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</si>
  <si>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</si>
  <si>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</si>
  <si>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</si>
  <si>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</si>
  <si>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</si>
  <si>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</si>
  <si>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</si>
  <si>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</si>
  <si>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</si>
  <si>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</si>
  <si>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</si>
  <si>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</si>
  <si>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</si>
  <si>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</si>
  <si>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</si>
  <si>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</si>
  <si>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</si>
  <si>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</si>
  <si>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</si>
  <si>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</si>
  <si>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</si>
  <si>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</si>
  <si>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</si>
  <si>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</si>
  <si>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</si>
  <si>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</si>
  <si>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</si>
  <si>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</si>
  <si>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</si>
  <si>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</si>
  <si>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</si>
  <si>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</si>
  <si>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</si>
  <si>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</si>
  <si>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</si>
  <si>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</si>
  <si>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</si>
  <si>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</si>
  <si>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</si>
  <si>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</si>
  <si>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</si>
  <si>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</si>
  <si>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</si>
  <si>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</si>
  <si>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</si>
  <si>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</si>
  <si>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</si>
  <si>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</si>
  <si>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</si>
  <si>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</si>
  <si>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</si>
  <si>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</si>
  <si>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</si>
  <si>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</si>
  <si>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</si>
  <si>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</si>
  <si>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</si>
  <si>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</si>
  <si>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</si>
  <si>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</si>
  <si>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</si>
  <si>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</si>
  <si>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</si>
  <si>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</si>
  <si>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</si>
  <si>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</si>
  <si>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</si>
  <si>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</si>
  <si>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</si>
  <si>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</si>
  <si>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</si>
  <si>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</si>
  <si>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</si>
  <si>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</si>
  <si>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</si>
  <si>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</si>
  <si>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</si>
  <si>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</si>
  <si>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</si>
  <si>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</si>
  <si>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</si>
  <si>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</si>
  <si>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</si>
  <si>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</si>
  <si>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</si>
  <si>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</si>
  <si>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</si>
  <si>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</si>
  <si>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</si>
  <si>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</si>
  <si>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</si>
  <si>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</si>
  <si>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</si>
  <si>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</si>
  <si>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</si>
  <si>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</si>
  <si>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</si>
  <si>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</si>
  <si>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</si>
  <si>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</si>
  <si>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</si>
  <si>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</si>
  <si>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</si>
  <si>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</si>
  <si>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</si>
  <si>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</si>
  <si>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</si>
  <si>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</si>
  <si>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</si>
  <si>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</si>
  <si>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</si>
  <si>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</si>
  <si>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</si>
  <si>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</si>
  <si>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</si>
  <si>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</si>
  <si>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</si>
  <si>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</si>
  <si>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</si>
  <si>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</si>
  <si>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</si>
  <si>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</si>
  <si>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</si>
  <si>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</si>
  <si>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</si>
  <si>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</si>
  <si>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</si>
  <si>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</si>
  <si>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</si>
  <si>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</si>
  <si>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</si>
  <si>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</si>
  <si>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</si>
  <si>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</si>
  <si>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</si>
  <si>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</si>
  <si>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</si>
  <si>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</si>
  <si>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</si>
  <si>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</si>
  <si>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</si>
  <si>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</si>
  <si>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</si>
  <si>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</si>
  <si>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</si>
  <si>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</si>
  <si>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</si>
  <si>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</si>
  <si>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</si>
  <si>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</si>
  <si>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</si>
  <si>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</si>
  <si>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</si>
  <si>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</si>
  <si>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</si>
  <si>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</si>
  <si>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</si>
  <si>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</si>
  <si>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</si>
  <si>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</si>
  <si>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</si>
  <si>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</si>
  <si>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</si>
  <si>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</si>
  <si>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</si>
  <si>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</si>
  <si>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</si>
  <si>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</si>
  <si>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</si>
  <si>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</si>
  <si>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</si>
  <si>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</si>
  <si>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</si>
  <si>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</si>
  <si>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</si>
  <si>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</si>
  <si>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</si>
  <si>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</si>
  <si>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</si>
  <si>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</si>
  <si>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</si>
  <si>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</si>
  <si>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</si>
  <si>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</si>
  <si>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</si>
  <si>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</si>
  <si>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</si>
  <si>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</si>
  <si>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</si>
  <si>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</si>
  <si>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</si>
  <si>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</si>
  <si>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</si>
  <si>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</si>
  <si>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</si>
  <si>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</si>
  <si>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</si>
  <si>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</si>
  <si>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</si>
  <si>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</si>
  <si>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</si>
  <si>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</si>
  <si>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</si>
  <si>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</si>
  <si>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</si>
  <si>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</si>
  <si>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</si>
  <si>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</si>
  <si>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</si>
  <si>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</si>
  <si>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</si>
  <si>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</si>
  <si>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</si>
  <si>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</si>
  <si>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</si>
  <si>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</si>
  <si>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</si>
  <si>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</si>
  <si>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</si>
  <si>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</si>
  <si>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</si>
  <si>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</si>
  <si>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</si>
  <si>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</si>
  <si>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</si>
  <si>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</si>
  <si>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</si>
  <si>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</si>
  <si>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</si>
  <si>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</si>
  <si>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</si>
  <si>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</si>
  <si>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</si>
  <si>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</si>
  <si>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</si>
  <si>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</si>
  <si>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</si>
  <si>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</si>
  <si>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</si>
  <si>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</si>
  <si>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</si>
  <si>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</si>
  <si>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</si>
  <si>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</si>
  <si>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</si>
  <si>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</si>
  <si>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</si>
  <si>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</si>
  <si>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</si>
  <si>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</si>
  <si>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</si>
  <si>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</si>
  <si>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</si>
  <si>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</si>
  <si>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</si>
  <si>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</si>
  <si>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</si>
  <si>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</si>
  <si>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</si>
  <si>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</si>
  <si>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</si>
  <si>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</si>
  <si>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</si>
  <si>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</si>
  <si>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</si>
  <si>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</si>
  <si>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</si>
  <si>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</si>
  <si>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</si>
  <si>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</si>
  <si>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</si>
  <si>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</si>
  <si>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</si>
  <si>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</si>
  <si>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</si>
  <si>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</si>
  <si>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</si>
  <si>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</si>
  <si>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</si>
  <si>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</si>
  <si>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</si>
  <si>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</si>
  <si>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</si>
  <si>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</si>
  <si>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</si>
  <si>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</si>
  <si>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</si>
  <si>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</si>
  <si>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</si>
  <si>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</si>
  <si>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</si>
  <si>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</si>
  <si>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</si>
  <si>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</si>
  <si>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</si>
  <si>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</si>
  <si>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</si>
  <si>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</si>
  <si>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</si>
  <si>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</si>
  <si>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</si>
  <si>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</si>
  <si>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</si>
  <si>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</si>
  <si>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</si>
  <si>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</si>
  <si>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</si>
  <si>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</si>
  <si>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</si>
  <si>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</si>
  <si>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</si>
  <si>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</si>
  <si>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</si>
  <si>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</si>
  <si>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</si>
  <si>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</si>
  <si>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</si>
  <si>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</si>
  <si>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</si>
  <si>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</si>
  <si>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</si>
  <si>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</si>
  <si>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</si>
  <si>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</si>
  <si>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</si>
  <si>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</si>
  <si>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</si>
  <si>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</si>
  <si>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</si>
  <si>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</si>
  <si>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</si>
  <si>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</si>
  <si>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</si>
  <si>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</si>
  <si>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</si>
  <si>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</si>
  <si>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</si>
  <si>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</si>
  <si>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</si>
  <si>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</si>
  <si>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</si>
  <si>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</si>
  <si>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</si>
  <si>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</si>
  <si>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</si>
  <si>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</si>
  <si>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</si>
  <si>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</si>
  <si>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</si>
  <si>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</si>
  <si>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</si>
  <si>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</si>
  <si>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</si>
  <si>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</si>
  <si>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</si>
  <si>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</si>
  <si>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</si>
  <si>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</si>
  <si>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</si>
  <si>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</si>
  <si>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</si>
  <si>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</si>
  <si>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</si>
  <si>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</si>
  <si>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</si>
  <si>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</si>
  <si>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</si>
  <si>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</si>
  <si>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</si>
  <si>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</si>
  <si>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</si>
  <si>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</si>
  <si>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</si>
  <si>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</si>
  <si>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</si>
  <si>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</si>
  <si>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</si>
  <si>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</si>
  <si>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</si>
  <si>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</si>
  <si>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</si>
  <si>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</si>
  <si>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</si>
  <si>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</si>
  <si>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</si>
  <si>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</si>
  <si>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</si>
  <si>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</si>
  <si>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</si>
  <si>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</si>
  <si>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</si>
  <si>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</si>
  <si>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</si>
  <si>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</si>
  <si>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</si>
  <si>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</si>
  <si>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</si>
  <si>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</si>
  <si>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</si>
  <si>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</si>
  <si>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</si>
  <si>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</si>
  <si>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</si>
  <si>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</si>
  <si>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</si>
  <si>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</si>
  <si>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</si>
  <si>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</si>
  <si>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</si>
  <si>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</si>
  <si>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</si>
  <si>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</si>
  <si>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</si>
  <si>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</si>
  <si>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</si>
  <si>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</si>
  <si>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</si>
  <si>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</si>
  <si>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</si>
  <si>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</si>
  <si>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</si>
  <si>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</si>
  <si>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</si>
  <si>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</si>
  <si>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</si>
  <si>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</si>
  <si>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</si>
  <si>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</si>
  <si>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</si>
  <si>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</si>
  <si>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</si>
  <si>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</si>
  <si>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</si>
  <si>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</si>
  <si>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</si>
  <si>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</si>
  <si>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</si>
  <si>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</si>
  <si>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</si>
  <si>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</si>
  <si>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</si>
  <si>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</si>
  <si>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</si>
  <si>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</si>
  <si>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</si>
  <si>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</si>
  <si>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</si>
  <si>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</si>
  <si>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</si>
  <si>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</si>
  <si>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</si>
  <si>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</si>
  <si>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</si>
  <si>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</si>
  <si>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</si>
  <si>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</si>
  <si>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</si>
  <si>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</si>
  <si>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</si>
  <si>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</si>
  <si>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</si>
  <si>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</si>
  <si>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</si>
  <si>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</si>
  <si>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</si>
  <si>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</si>
  <si>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</si>
  <si>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</si>
  <si>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</si>
  <si>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</si>
  <si>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</si>
  <si>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</si>
  <si>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</si>
  <si>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</si>
  <si>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</si>
  <si>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</si>
  <si>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</si>
  <si>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</si>
  <si>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</si>
  <si>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</si>
  <si>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</si>
  <si>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</si>
  <si>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</si>
  <si>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</si>
  <si>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</si>
  <si>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</si>
  <si>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</si>
  <si>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</si>
  <si>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</si>
  <si>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</si>
  <si>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</si>
  <si>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</si>
  <si>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</si>
  <si>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</si>
  <si>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</si>
  <si>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</si>
  <si>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</si>
  <si>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</si>
  <si>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</si>
  <si>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</si>
  <si>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</si>
  <si>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</si>
  <si>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</si>
  <si>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</si>
  <si>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</si>
  <si>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</si>
  <si>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</si>
  <si>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</si>
  <si>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</si>
  <si>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</si>
  <si>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</si>
  <si>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</si>
  <si>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</si>
  <si>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</si>
  <si>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</si>
  <si>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</si>
  <si>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</si>
  <si>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</si>
  <si>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</si>
  <si>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</si>
  <si>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</si>
  <si>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</si>
  <si>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</si>
  <si>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</si>
  <si>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</si>
  <si>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</si>
  <si>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</si>
  <si>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</si>
  <si>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</si>
  <si>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</si>
  <si>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</si>
  <si>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</si>
  <si>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</si>
  <si>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</si>
  <si>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</si>
  <si>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</si>
  <si>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</si>
  <si>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</si>
  <si>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</si>
  <si>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</si>
  <si>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</si>
  <si>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</si>
  <si>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</si>
  <si>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</si>
  <si>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</si>
  <si>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</si>
  <si>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</si>
  <si>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</si>
  <si>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</si>
  <si>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</si>
  <si>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</si>
  <si>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</si>
  <si>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</si>
  <si>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</si>
  <si>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</si>
  <si>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</si>
  <si>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</si>
  <si>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</si>
  <si>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</si>
  <si>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</si>
  <si>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</si>
  <si>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</si>
  <si>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</si>
  <si>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</si>
  <si>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</si>
  <si>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</si>
  <si>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</si>
  <si>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</si>
  <si>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</si>
  <si>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</si>
  <si>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</si>
  <si>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</si>
  <si>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</si>
  <si>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</si>
  <si>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</si>
  <si>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</si>
  <si>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</si>
  <si>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</si>
  <si>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</si>
  <si>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</si>
  <si>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</si>
  <si>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</si>
  <si>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</si>
  <si>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</si>
  <si>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</si>
  <si>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</si>
  <si>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</si>
  <si>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</si>
  <si>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</si>
  <si>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</si>
  <si>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</si>
  <si>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</si>
  <si>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</si>
  <si>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</si>
  <si>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</si>
  <si>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</si>
  <si>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</si>
  <si>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</si>
  <si>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</si>
  <si>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</si>
  <si>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</si>
  <si>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</si>
  <si>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</si>
  <si>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</si>
  <si>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</si>
  <si>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</si>
  <si>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</si>
  <si>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</si>
  <si>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</si>
  <si>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</si>
  <si>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</si>
  <si>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</si>
  <si>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</si>
  <si>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</si>
  <si>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</si>
  <si>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</si>
  <si>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</si>
  <si>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</si>
  <si>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</si>
  <si>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</si>
  <si>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</si>
  <si>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</si>
  <si>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</si>
  <si>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</si>
  <si>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</si>
  <si>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</si>
  <si>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</si>
  <si>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</si>
  <si>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</si>
  <si>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</si>
  <si>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</si>
  <si>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</si>
  <si>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</si>
  <si>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</si>
  <si>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</si>
  <si>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</si>
  <si>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</si>
  <si>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</si>
  <si>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</si>
  <si>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</si>
  <si>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</si>
  <si>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</si>
  <si>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</si>
  <si>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</si>
  <si>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</si>
  <si>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</si>
  <si>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</si>
  <si>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</si>
  <si>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</si>
  <si>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</si>
  <si>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</si>
  <si>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</si>
  <si>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</si>
  <si>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</si>
  <si>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</si>
  <si>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</si>
  <si>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</si>
  <si>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</si>
  <si>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</si>
  <si>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</si>
  <si>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</si>
  <si>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</si>
  <si>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</si>
  <si>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</si>
  <si>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</si>
  <si>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</si>
  <si>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</si>
  <si>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</si>
  <si>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</si>
  <si>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</si>
  <si>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</si>
  <si>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</si>
  <si>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</si>
  <si>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</si>
  <si>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</si>
  <si>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</si>
  <si>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</si>
  <si>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</si>
  <si>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</si>
  <si>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</si>
  <si>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</si>
  <si>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</si>
  <si>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</si>
  <si>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</si>
  <si>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</si>
  <si>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</si>
  <si>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</si>
  <si>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</si>
  <si>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</si>
  <si>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</si>
  <si>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</si>
  <si>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</si>
  <si>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</si>
  <si>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</si>
  <si>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</si>
  <si>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</si>
  <si>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</si>
  <si>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</si>
  <si>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</si>
  <si>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</si>
  <si>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</si>
  <si>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</si>
  <si>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</si>
  <si>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</si>
  <si>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</si>
  <si>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</si>
  <si>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</si>
  <si>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</si>
  <si>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</si>
  <si>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</si>
  <si>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</si>
  <si>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</si>
  <si>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</si>
  <si>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</si>
  <si>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</si>
  <si>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</si>
  <si>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</si>
  <si>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</si>
  <si>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</si>
  <si>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</si>
  <si>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</si>
  <si>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</si>
  <si>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</si>
  <si>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</si>
  <si>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</si>
  <si>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</si>
  <si>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</si>
  <si>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</si>
  <si>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</si>
  <si>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</si>
  <si>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</si>
  <si>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</si>
  <si>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</si>
  <si>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</si>
  <si>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</si>
  <si>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</si>
  <si>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</si>
  <si>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</si>
  <si>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</si>
  <si>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</si>
  <si>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</si>
  <si>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</si>
  <si>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</si>
  <si>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</si>
  <si>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</si>
  <si>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</si>
  <si>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</si>
  <si>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</si>
  <si>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</si>
  <si>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</si>
  <si>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</si>
  <si>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</si>
  <si>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</si>
  <si>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</si>
  <si>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</si>
  <si>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</si>
  <si>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</si>
  <si>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</si>
  <si>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</si>
  <si>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</si>
  <si>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</si>
  <si>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</si>
  <si>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</si>
  <si>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</si>
  <si>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</si>
  <si>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</si>
  <si>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</si>
  <si>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</si>
  <si>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</si>
  <si>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</si>
  <si>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</si>
  <si>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</si>
  <si>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</si>
  <si>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</si>
  <si>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</si>
  <si>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</si>
  <si>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</si>
  <si>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</si>
  <si>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</si>
  <si>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</si>
  <si>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</si>
  <si>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</si>
  <si>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</si>
  <si>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</si>
  <si>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</si>
  <si>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</si>
  <si>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</si>
  <si>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</si>
  <si>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</si>
  <si>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</si>
  <si>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</si>
  <si>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</si>
  <si>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</si>
  <si>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</si>
  <si>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</si>
  <si>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</si>
  <si>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</si>
  <si>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</si>
  <si>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</si>
  <si>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</si>
  <si>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</si>
  <si>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</si>
  <si>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</si>
  <si>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</si>
  <si>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</si>
  <si>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</si>
  <si>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</si>
  <si>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</si>
  <si>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</si>
  <si>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</si>
  <si>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</si>
  <si>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</si>
  <si>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</si>
  <si>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</si>
  <si>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</si>
  <si>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</si>
  <si>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</si>
  <si>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</si>
  <si>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</si>
  <si>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</si>
  <si>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</si>
  <si>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</si>
  <si>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</si>
  <si>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</si>
  <si>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</si>
  <si>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</si>
  <si>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</si>
  <si>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</si>
  <si>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</si>
  <si>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</si>
  <si>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</si>
  <si>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</si>
  <si>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</si>
  <si>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</si>
  <si>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</si>
  <si>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</si>
  <si>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</si>
  <si>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</si>
  <si>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</si>
  <si>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</si>
  <si>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</si>
  <si>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</si>
  <si>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</si>
  <si>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</si>
  <si>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</si>
  <si>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</si>
  <si>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</si>
  <si>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</si>
  <si>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</si>
  <si>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</si>
  <si>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</si>
  <si>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</si>
  <si>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</si>
  <si>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</si>
  <si>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</si>
  <si>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</si>
  <si>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</si>
  <si>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</si>
  <si>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</si>
  <si>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</si>
  <si>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</si>
  <si>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</si>
  <si>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</si>
  <si>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</si>
  <si>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</si>
  <si>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</si>
  <si>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</si>
  <si>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</si>
  <si>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</si>
  <si>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</si>
  <si>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</si>
  <si>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</si>
  <si>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</si>
  <si>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</si>
  <si>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</si>
  <si>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</si>
  <si>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</si>
  <si>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</si>
  <si>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</si>
  <si>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</si>
  <si>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</si>
  <si>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</si>
  <si>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</si>
  <si>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</si>
  <si>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</si>
  <si>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</si>
  <si>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</si>
  <si>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</si>
  <si>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</si>
  <si>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</si>
  <si>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</si>
  <si>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</si>
  <si>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</si>
  <si>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</si>
  <si>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</si>
  <si>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</si>
  <si>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</si>
  <si>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</si>
  <si>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</si>
  <si>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</si>
  <si>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</si>
  <si>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</si>
  <si>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</si>
  <si>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</si>
  <si>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</si>
  <si>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</si>
  <si>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</si>
  <si>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</si>
  <si>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</si>
  <si>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</si>
  <si>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</si>
  <si>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</si>
  <si>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</si>
  <si>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</si>
  <si>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</si>
  <si>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</si>
  <si>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</si>
  <si>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</si>
  <si>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</si>
  <si>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</si>
  <si>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</si>
  <si>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</si>
  <si>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</si>
  <si>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</si>
  <si>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</si>
  <si>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</si>
  <si>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</si>
  <si>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</si>
  <si>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</si>
  <si>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</si>
  <si>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</si>
  <si>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</si>
  <si>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</si>
  <si>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</si>
  <si>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</si>
  <si>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</si>
  <si>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</si>
  <si>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</si>
  <si>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</si>
  <si>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</si>
  <si>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</si>
  <si>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</si>
  <si>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</si>
  <si>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</si>
  <si>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</si>
  <si>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</si>
  <si>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</si>
  <si>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</si>
  <si>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</si>
  <si>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</si>
  <si>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</si>
  <si>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</si>
  <si>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</si>
  <si>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</si>
  <si>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</si>
  <si>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</si>
  <si>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</si>
  <si>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</si>
  <si>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</si>
  <si>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</si>
  <si>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</si>
  <si>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</si>
  <si>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</si>
  <si>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</si>
  <si>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</si>
  <si>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</si>
  <si>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</si>
  <si>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</si>
  <si>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</si>
  <si>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</si>
  <si>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</si>
  <si>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</si>
  <si>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</si>
  <si>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</si>
  <si>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</si>
  <si>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</si>
  <si>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</si>
  <si>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</si>
  <si>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</si>
  <si>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</si>
  <si>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</si>
  <si>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</si>
  <si>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</si>
  <si>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</si>
  <si>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</si>
  <si>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</si>
  <si>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</si>
  <si>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</si>
  <si>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</si>
  <si>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</si>
  <si>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</si>
  <si>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</si>
  <si>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</si>
  <si>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</si>
  <si>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</si>
  <si>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</si>
  <si>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</si>
  <si>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</si>
  <si>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</si>
  <si>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</si>
  <si>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</si>
  <si>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</si>
  <si>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</si>
  <si>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</si>
  <si>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</si>
  <si>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</si>
  <si>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</si>
  <si>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</si>
  <si>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</si>
  <si>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</si>
  <si>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</si>
  <si>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</si>
  <si>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</si>
  <si>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</si>
  <si>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</si>
  <si>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</si>
  <si>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</si>
  <si>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</si>
  <si>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</si>
  <si>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</si>
  <si>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</si>
  <si>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</si>
  <si>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</si>
  <si>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</si>
  <si>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</si>
  <si>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</si>
  <si>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</si>
  <si>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</si>
  <si>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</si>
  <si>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</si>
  <si>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</si>
  <si>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</si>
  <si>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</si>
  <si>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</si>
  <si>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</si>
  <si>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</si>
  <si>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</si>
  <si>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</si>
  <si>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</si>
  <si>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</si>
  <si>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</si>
  <si>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</si>
  <si>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</si>
  <si>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</si>
  <si>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</si>
  <si>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</si>
  <si>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</si>
  <si>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</si>
  <si>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</si>
  <si>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</si>
  <si>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</si>
  <si>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</si>
  <si>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</si>
  <si>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</si>
  <si>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</si>
  <si>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</si>
  <si>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</si>
  <si>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</si>
  <si>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</si>
  <si>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</si>
  <si>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</si>
  <si>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</si>
  <si>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</si>
  <si>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</si>
  <si>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</si>
  <si>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</si>
  <si>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</si>
  <si>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</si>
  <si>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</si>
  <si>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</si>
  <si>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</si>
  <si>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</si>
  <si>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</si>
  <si>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</si>
  <si>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</si>
  <si>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</si>
  <si>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</si>
  <si>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</si>
  <si>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</si>
  <si>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</si>
  <si>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</si>
  <si>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</si>
  <si>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</si>
  <si>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</si>
  <si>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</si>
  <si>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</si>
  <si>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</si>
  <si>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</si>
  <si>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</si>
  <si>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</si>
  <si>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</si>
  <si>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</si>
  <si>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</si>
  <si>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</si>
  <si>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</si>
  <si>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</si>
  <si>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</si>
  <si>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</si>
  <si>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</si>
  <si>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</si>
  <si>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</si>
  <si>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</si>
  <si>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</si>
  <si>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</si>
  <si>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</si>
  <si>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</si>
  <si>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</si>
  <si>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</si>
  <si>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</si>
  <si>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</si>
  <si>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</si>
  <si>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</si>
  <si>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</si>
  <si>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</si>
  <si>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</si>
  <si>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</si>
  <si>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</si>
  <si>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</si>
  <si>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</si>
  <si>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</si>
  <si>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</si>
  <si>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</si>
  <si>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</si>
  <si>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</si>
  <si>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</si>
  <si>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</si>
  <si>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</si>
  <si>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</si>
  <si>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</si>
  <si>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</si>
  <si>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</si>
  <si>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</si>
  <si>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</si>
  <si>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</si>
  <si>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</si>
  <si>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</si>
  <si>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</si>
  <si>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</si>
  <si>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</si>
  <si>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</si>
  <si>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</si>
  <si>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</si>
  <si>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</si>
  <si>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</si>
  <si>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</si>
  <si>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</si>
  <si>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</si>
  <si>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</si>
  <si>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</si>
  <si>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</si>
  <si>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</si>
  <si>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</si>
  <si>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</si>
  <si>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</si>
  <si>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</si>
  <si>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</si>
  <si>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</si>
  <si>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</si>
  <si>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</si>
  <si>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</si>
  <si>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</si>
  <si>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</si>
  <si>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</si>
  <si>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</si>
  <si>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</si>
  <si>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</si>
  <si>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</si>
  <si>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</si>
  <si>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</si>
  <si>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</si>
  <si>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</si>
  <si>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</si>
  <si>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</si>
  <si>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</si>
  <si>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</si>
  <si>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</si>
  <si>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</si>
  <si>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</si>
  <si>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</si>
  <si>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</si>
  <si>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</si>
  <si>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</si>
  <si>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</si>
  <si>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</si>
  <si>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</si>
  <si>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</si>
  <si>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</si>
  <si>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</si>
  <si>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</si>
  <si>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</si>
  <si>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</si>
  <si>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</si>
  <si>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</si>
  <si>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</si>
  <si>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</si>
  <si>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</si>
  <si>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</si>
  <si>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</si>
  <si>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</si>
  <si>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</si>
  <si>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</si>
  <si>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</si>
  <si>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</si>
  <si>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</si>
  <si>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</si>
  <si>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</si>
  <si>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</si>
  <si>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</si>
  <si>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</si>
  <si>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</si>
  <si>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</si>
  <si>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</si>
  <si>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</si>
  <si>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</si>
  <si>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</si>
  <si>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</si>
  <si>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</si>
  <si>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</si>
  <si>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</si>
  <si>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</si>
  <si>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</si>
  <si>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</si>
  <si>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</si>
  <si>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</si>
  <si>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</si>
  <si>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</si>
  <si>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</si>
  <si>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</si>
  <si>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</si>
  <si>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</si>
  <si>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</si>
  <si>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</si>
  <si>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</si>
  <si>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</si>
  <si>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</si>
  <si>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</si>
  <si>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</si>
  <si>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</si>
  <si>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</si>
  <si>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</si>
  <si>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</si>
  <si>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</si>
  <si>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</si>
  <si>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</si>
  <si>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</si>
  <si>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</si>
  <si>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</si>
  <si>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</si>
  <si>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</si>
  <si>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</si>
  <si>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</si>
  <si>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</si>
  <si>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</si>
  <si>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</si>
  <si>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</si>
  <si>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</si>
  <si>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</si>
  <si>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</si>
  <si>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</si>
  <si>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</si>
  <si>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</si>
  <si>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</si>
  <si>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</si>
  <si>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</si>
  <si>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</si>
  <si>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</si>
  <si>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</si>
  <si>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</si>
  <si>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</si>
  <si>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</si>
  <si>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</si>
  <si>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</si>
  <si>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</si>
  <si>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</si>
  <si>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</si>
  <si>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</si>
  <si>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</si>
  <si>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</si>
  <si>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</si>
  <si>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</si>
  <si>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</si>
  <si>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</si>
  <si>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</si>
  <si>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</si>
  <si>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</si>
  <si>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</si>
  <si>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</si>
  <si>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</si>
  <si>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</si>
  <si>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</si>
  <si>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</si>
  <si>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</si>
  <si>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</si>
  <si>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</si>
  <si>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</si>
  <si>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</si>
  <si>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</si>
  <si>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</si>
  <si>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</si>
  <si>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</si>
  <si>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</si>
  <si>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</si>
  <si>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</si>
  <si>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</si>
  <si>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</si>
  <si>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</si>
  <si>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</si>
  <si>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</si>
  <si>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</si>
  <si>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</si>
  <si>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</si>
  <si>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</si>
  <si>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</si>
  <si>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</si>
  <si>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</si>
  <si>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</si>
  <si>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</si>
  <si>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</si>
  <si>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</si>
  <si>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</si>
  <si>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</si>
  <si>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</si>
  <si>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</si>
  <si>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</si>
  <si>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</si>
  <si>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</si>
  <si>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</si>
  <si>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</si>
  <si>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</si>
  <si>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</si>
  <si>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</si>
  <si>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</si>
  <si>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</si>
  <si>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</si>
  <si>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</si>
  <si>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</si>
  <si>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</si>
  <si>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</si>
  <si>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</si>
  <si>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</si>
  <si>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</si>
  <si>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</si>
  <si>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</si>
  <si>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</si>
  <si>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</si>
  <si>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</si>
  <si>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</si>
  <si>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</si>
  <si>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</si>
  <si>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</si>
  <si>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</si>
  <si>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</si>
  <si>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</si>
  <si>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</si>
  <si>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</si>
  <si>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</si>
  <si>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</si>
  <si>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</si>
  <si>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</si>
  <si>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</si>
  <si>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</si>
  <si>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</si>
  <si>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</si>
  <si>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</si>
  <si>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</si>
  <si>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</si>
  <si>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</si>
  <si>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</si>
  <si>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</si>
  <si>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</si>
  <si>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</si>
  <si>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</si>
  <si>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</si>
  <si>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</si>
  <si>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</si>
  <si>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</si>
  <si>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</si>
  <si>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</si>
  <si>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</si>
  <si>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</si>
  <si>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</si>
  <si>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</si>
  <si>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</si>
  <si>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</si>
  <si>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</si>
  <si>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</si>
  <si>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</si>
  <si>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</si>
  <si>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</si>
  <si>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</si>
  <si>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</si>
  <si>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</si>
  <si>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</si>
  <si>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</si>
  <si>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</si>
  <si>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</si>
  <si>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</si>
  <si>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</si>
  <si>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</si>
  <si>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</si>
  <si>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</si>
  <si>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</si>
  <si>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</si>
  <si>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</si>
  <si>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</si>
  <si>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</si>
  <si>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</si>
  <si>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</si>
  <si>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</si>
  <si>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</si>
  <si>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</si>
  <si>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</si>
  <si>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</si>
  <si>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</si>
  <si>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</si>
  <si>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</si>
  <si>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</si>
  <si>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</si>
  <si>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</si>
  <si>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</si>
  <si>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</si>
  <si>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</si>
  <si>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</si>
  <si>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</si>
  <si>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</si>
  <si>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</si>
  <si>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</si>
  <si>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</si>
  <si>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</si>
  <si>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</si>
  <si>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</si>
  <si>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</si>
  <si>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</si>
  <si>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</si>
  <si>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</si>
  <si>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</si>
  <si>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</si>
  <si>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</si>
  <si>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</si>
  <si>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</si>
  <si>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</si>
  <si>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</si>
  <si>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</si>
  <si>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</si>
  <si>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</si>
  <si>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</si>
  <si>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</si>
  <si>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</si>
  <si>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</si>
  <si>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</si>
  <si>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</si>
  <si>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</si>
  <si>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</si>
  <si>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</si>
  <si>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</si>
  <si>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</si>
  <si>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</si>
  <si>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</si>
  <si>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</si>
  <si>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</si>
  <si>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</si>
  <si>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</si>
  <si>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</si>
  <si>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</si>
  <si>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</si>
  <si>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</si>
  <si>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</si>
  <si>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</si>
  <si>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</si>
  <si>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</si>
  <si>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</si>
  <si>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</si>
  <si>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</si>
  <si>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</si>
  <si>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</si>
  <si>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</si>
  <si>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</si>
  <si>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</si>
  <si>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</si>
  <si>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</si>
  <si>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</si>
  <si>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</si>
  <si>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</si>
  <si>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</si>
  <si>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</si>
  <si>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</si>
  <si>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</si>
  <si>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</si>
  <si>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</si>
  <si>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</si>
  <si>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</si>
  <si>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</si>
  <si>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</si>
  <si>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</si>
  <si>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</si>
  <si>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</si>
  <si>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</si>
  <si>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</si>
  <si>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</si>
  <si>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</si>
  <si>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</si>
  <si>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</si>
  <si>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</si>
  <si>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</si>
  <si>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</si>
  <si>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</si>
  <si>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</si>
  <si>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</si>
  <si>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</si>
  <si>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</si>
  <si>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</si>
  <si>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</si>
  <si>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</si>
  <si>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</si>
  <si>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</si>
  <si>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</si>
  <si>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</si>
  <si>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</si>
  <si>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</si>
  <si>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</si>
  <si>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</si>
  <si>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</si>
  <si>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</si>
  <si>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</si>
  <si>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</si>
  <si>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</si>
  <si>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</si>
  <si>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</si>
  <si>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</si>
  <si>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</si>
  <si>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</si>
  <si>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</si>
  <si>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</si>
  <si>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</si>
  <si>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</si>
  <si>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</si>
  <si>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</si>
  <si>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</si>
  <si>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</si>
  <si>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</si>
  <si>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</si>
  <si>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</si>
  <si>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</si>
  <si>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</si>
  <si>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</si>
  <si>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</si>
  <si>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</si>
  <si>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</si>
  <si>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</si>
  <si>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</si>
  <si>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</si>
  <si>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</si>
  <si>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</si>
  <si>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</si>
  <si>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</si>
  <si>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</si>
  <si>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</si>
  <si>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</si>
  <si>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</si>
  <si>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</si>
  <si>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</si>
  <si>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</si>
  <si>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</si>
  <si>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</si>
  <si>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</si>
  <si>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</si>
  <si>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</si>
  <si>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</si>
  <si>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</si>
  <si>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</si>
  <si>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</si>
  <si>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</si>
  <si>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</si>
  <si>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</si>
  <si>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</si>
  <si>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</si>
  <si>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</si>
  <si>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</si>
  <si>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</si>
  <si>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</si>
  <si>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</si>
  <si>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</si>
  <si>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</si>
  <si>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</si>
  <si>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</si>
  <si>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</si>
  <si>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</si>
  <si>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</si>
  <si>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</si>
  <si>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</si>
  <si>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</si>
  <si>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</si>
  <si>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</si>
  <si>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</si>
  <si>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</si>
  <si>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</si>
  <si>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</si>
  <si>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</si>
  <si>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</si>
  <si>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</si>
  <si>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</si>
  <si>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</si>
  <si>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</si>
  <si>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</si>
  <si>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</si>
  <si>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</si>
  <si>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</si>
  <si>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</si>
  <si>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</si>
  <si>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</si>
  <si>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</si>
  <si>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</si>
  <si>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</si>
  <si>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</si>
  <si>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</si>
  <si>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</si>
  <si>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</si>
  <si>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</si>
  <si>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</si>
  <si>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</si>
  <si>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</si>
  <si>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</si>
  <si>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</si>
  <si>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</si>
  <si>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</si>
  <si>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</si>
  <si>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</si>
  <si>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</si>
  <si>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</si>
  <si>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</si>
  <si>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</si>
  <si>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</si>
  <si>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</si>
  <si>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</si>
  <si>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</si>
  <si>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</si>
  <si>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</si>
  <si>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</si>
  <si>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</si>
  <si>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</si>
  <si>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</si>
  <si>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</si>
  <si>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</si>
  <si>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</si>
  <si>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</si>
  <si>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</si>
  <si>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</si>
  <si>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</si>
  <si>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</si>
  <si>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</si>
  <si>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</si>
  <si>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</si>
  <si>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</si>
  <si>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</si>
  <si>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</si>
  <si>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</si>
  <si>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</si>
  <si>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</si>
  <si>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</si>
  <si>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</si>
  <si>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</si>
  <si>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</si>
  <si>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</si>
  <si>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</si>
  <si>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</si>
  <si>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</si>
  <si>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</si>
  <si>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</si>
  <si>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</si>
  <si>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</si>
  <si>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</si>
  <si>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</si>
  <si>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</si>
  <si>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</si>
  <si>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</si>
  <si>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</si>
  <si>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</si>
  <si>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</si>
  <si>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</si>
  <si>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</si>
  <si>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</si>
  <si>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</si>
  <si>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</si>
  <si>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</si>
  <si>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</si>
  <si>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</si>
  <si>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</si>
  <si>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</si>
  <si>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</si>
  <si>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</si>
  <si>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</si>
  <si>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</si>
  <si>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</si>
  <si>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</si>
  <si>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</si>
  <si>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</si>
  <si>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</si>
  <si>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</si>
  <si>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</si>
  <si>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</si>
  <si>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</si>
  <si>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</si>
  <si>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</si>
  <si>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</si>
  <si>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</si>
  <si>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</si>
  <si>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</si>
  <si>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</si>
  <si>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</si>
  <si>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</si>
  <si>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</si>
  <si>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</si>
  <si>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</si>
  <si>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</si>
  <si>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</si>
  <si>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</si>
  <si>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</si>
  <si>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</si>
  <si>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</si>
  <si>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</si>
  <si>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</si>
  <si>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</si>
  <si>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</si>
  <si>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</si>
  <si>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</si>
  <si>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</si>
  <si>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</si>
  <si>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</si>
  <si>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</si>
  <si>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</si>
  <si>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</si>
  <si>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</si>
  <si>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</si>
  <si>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</si>
  <si>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</si>
  <si>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</si>
  <si>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</si>
  <si>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</si>
  <si>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</si>
  <si>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</si>
  <si>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</si>
  <si>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</si>
  <si>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</si>
  <si>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</si>
  <si>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</si>
  <si>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</si>
  <si>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</si>
  <si>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</si>
  <si>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</si>
  <si>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</si>
  <si>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</si>
  <si>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</si>
  <si>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</si>
  <si>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</si>
  <si>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</si>
  <si>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</si>
  <si>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</si>
  <si>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</si>
  <si>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</si>
  <si>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</si>
  <si>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</si>
  <si>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</si>
  <si>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</si>
  <si>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</si>
  <si>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</si>
  <si>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</si>
  <si>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</si>
  <si>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</si>
  <si>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</si>
  <si>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</si>
  <si>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</si>
  <si>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</si>
  <si>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</si>
  <si>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</si>
  <si>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</si>
  <si>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</si>
  <si>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</si>
  <si>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</si>
  <si>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</si>
  <si>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</si>
  <si>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</si>
  <si>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</si>
  <si>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</si>
  <si>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</si>
  <si>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</si>
  <si>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</si>
  <si>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</si>
  <si>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</si>
  <si>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</si>
  <si>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</si>
  <si>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</si>
  <si>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</si>
  <si>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</si>
  <si>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</si>
  <si>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</si>
  <si>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</si>
  <si>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</si>
  <si>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</si>
  <si>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</si>
  <si>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</si>
  <si>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</si>
  <si>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</si>
  <si>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</si>
  <si>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</si>
  <si>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</si>
  <si>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</si>
  <si>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</si>
  <si>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</si>
  <si>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</si>
  <si>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</si>
  <si>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</si>
  <si>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</si>
  <si>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</si>
  <si>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</si>
  <si>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</si>
  <si>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</si>
  <si>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</si>
  <si>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</si>
  <si>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</si>
  <si>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</si>
  <si>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</si>
  <si>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</si>
  <si>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</si>
  <si>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</si>
  <si>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</si>
  <si>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</si>
  <si>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</si>
  <si>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</si>
  <si>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</si>
  <si>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</si>
  <si>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</si>
  <si>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</si>
  <si>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</si>
  <si>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</si>
  <si>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</si>
  <si>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</si>
  <si>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</si>
  <si>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</si>
  <si>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</si>
  <si>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</si>
  <si>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</si>
  <si>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</si>
  <si>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</si>
  <si>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</si>
  <si>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</si>
  <si>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</si>
  <si>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</si>
  <si>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</si>
  <si>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</si>
  <si>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</si>
  <si>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</si>
  <si>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</si>
  <si>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</si>
  <si>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</si>
  <si>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</si>
  <si>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</si>
  <si>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</si>
  <si>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</si>
  <si>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</si>
  <si>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</si>
  <si>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</si>
  <si>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</si>
  <si>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</si>
  <si>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</si>
  <si>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</si>
  <si>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</si>
  <si>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</si>
  <si>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</si>
  <si>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</si>
  <si>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</si>
  <si>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</si>
  <si>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</si>
  <si>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</si>
  <si>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</si>
  <si>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</si>
  <si>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</si>
  <si>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</si>
  <si>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</si>
  <si>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</si>
  <si>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</si>
  <si>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</si>
  <si>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</si>
  <si>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</si>
  <si>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</si>
  <si>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</si>
  <si>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</si>
  <si>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</si>
  <si>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</si>
  <si>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</si>
  <si>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</si>
  <si>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</si>
  <si>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</si>
  <si>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</si>
  <si>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</si>
  <si>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</si>
  <si>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</si>
  <si>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</si>
  <si>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</si>
  <si>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</si>
  <si>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</si>
  <si>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</si>
  <si>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</si>
  <si>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</si>
  <si>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</si>
  <si>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</si>
  <si>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</si>
  <si>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</si>
  <si>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</si>
  <si>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</si>
  <si>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</si>
  <si>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</si>
  <si>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</si>
  <si>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</si>
  <si>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</si>
  <si>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</si>
  <si>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</si>
  <si>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</si>
  <si>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</si>
  <si>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</si>
  <si>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</si>
  <si>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</si>
  <si>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</si>
  <si>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</si>
  <si>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</si>
  <si>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</si>
  <si>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</si>
  <si>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</si>
  <si>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</si>
  <si>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</si>
  <si>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</si>
  <si>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</si>
  <si>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</si>
  <si>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</si>
  <si>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</si>
  <si>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</si>
  <si>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</si>
  <si>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</si>
  <si>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</si>
  <si>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</si>
  <si>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</si>
  <si>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</si>
  <si>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</si>
  <si>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</si>
  <si>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</si>
  <si>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</si>
  <si>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</si>
  <si>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</si>
  <si>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</si>
  <si>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</si>
  <si>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</si>
  <si>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</si>
  <si>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</si>
  <si>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</si>
  <si>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</si>
  <si>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</si>
  <si>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</si>
  <si>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</si>
  <si>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</si>
  <si>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</si>
  <si>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</si>
  <si>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</si>
  <si>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</si>
  <si>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</si>
  <si>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</si>
  <si>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</si>
  <si>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</si>
  <si>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</si>
  <si>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</si>
  <si>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</si>
  <si>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</si>
  <si>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</si>
  <si>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</si>
  <si>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</si>
  <si>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</si>
  <si>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</si>
  <si>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</si>
  <si>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</si>
  <si>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</si>
  <si>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</si>
  <si>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</si>
  <si>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</si>
  <si>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</si>
  <si>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</si>
  <si>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</si>
  <si>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</si>
  <si>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</si>
  <si>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</si>
  <si>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</si>
  <si>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</si>
  <si>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</si>
  <si>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</si>
  <si>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</si>
  <si>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</si>
  <si>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</si>
  <si>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</si>
  <si>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</si>
  <si>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</si>
  <si>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</si>
  <si>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</si>
  <si>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</si>
  <si>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</si>
  <si>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</si>
  <si>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</si>
  <si>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</si>
  <si>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</si>
  <si>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</si>
  <si>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</si>
  <si>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</si>
  <si>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</si>
  <si>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</si>
  <si>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</si>
  <si>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</si>
  <si>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</si>
  <si>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</si>
  <si>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</si>
  <si>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</si>
  <si>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</si>
  <si>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</si>
  <si>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</si>
  <si>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</si>
  <si>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</si>
  <si>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</si>
  <si>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</si>
  <si>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</si>
  <si>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</si>
  <si>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</si>
  <si>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</si>
  <si>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</si>
  <si>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</si>
  <si>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</si>
  <si>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</si>
  <si>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</si>
  <si>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</si>
  <si>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</si>
  <si>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</si>
  <si>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</si>
  <si>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</si>
  <si>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</si>
  <si>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</si>
  <si>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</si>
  <si>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</si>
  <si>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</si>
  <si>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</si>
  <si>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</si>
  <si>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</si>
  <si>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</si>
  <si>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</si>
  <si>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</si>
  <si>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</si>
  <si>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</si>
  <si>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</si>
  <si>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</si>
  <si>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</si>
  <si>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</si>
  <si>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</si>
  <si>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</si>
  <si>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</si>
  <si>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</si>
  <si>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</si>
  <si>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</si>
  <si>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</si>
  <si>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</si>
  <si>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</si>
  <si>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</si>
  <si>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</si>
  <si>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</si>
  <si>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</si>
  <si>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</si>
  <si>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</si>
  <si>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</si>
  <si>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</si>
  <si>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</si>
  <si>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</si>
  <si>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</si>
  <si>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</si>
  <si>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</si>
  <si>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</si>
  <si>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</si>
  <si>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</si>
  <si>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</si>
  <si>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</si>
  <si>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</si>
  <si>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</si>
  <si>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</si>
  <si>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</si>
  <si>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</si>
  <si>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</si>
  <si>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</si>
  <si>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</si>
  <si>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</si>
  <si>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</si>
  <si>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</si>
  <si>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</si>
  <si>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</si>
  <si>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</si>
  <si>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</si>
  <si>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</si>
  <si>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</si>
  <si>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</si>
  <si>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</si>
  <si>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</si>
  <si>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</si>
  <si>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</si>
  <si>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</si>
  <si>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</si>
  <si>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</si>
  <si>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</si>
  <si>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</si>
  <si>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</si>
  <si>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</si>
  <si>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</si>
  <si>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</si>
  <si>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</si>
  <si>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</si>
  <si>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</si>
  <si>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</si>
  <si>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</si>
  <si>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</si>
  <si>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</si>
  <si>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</si>
  <si>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</si>
  <si>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</si>
  <si>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</si>
  <si>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</si>
  <si>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</si>
  <si>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</si>
  <si>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</si>
  <si>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</si>
  <si>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</si>
  <si>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</si>
  <si>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</si>
  <si>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</si>
  <si>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</si>
  <si>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</si>
  <si>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</si>
  <si>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</si>
  <si>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</si>
  <si>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</si>
  <si>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</si>
  <si>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</si>
  <si>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</si>
  <si>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</si>
  <si>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</si>
  <si>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</si>
  <si>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</si>
  <si>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</si>
  <si>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</si>
  <si>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</si>
  <si>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</si>
  <si>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</si>
  <si>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</si>
  <si>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</si>
  <si>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</si>
  <si>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</si>
  <si>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</si>
  <si>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</si>
  <si>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</si>
  <si>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</si>
  <si>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</si>
  <si>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</si>
  <si>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</si>
  <si>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</si>
  <si>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</si>
  <si>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</si>
  <si>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</si>
  <si>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</si>
  <si>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</si>
  <si>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</si>
  <si>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</si>
  <si>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</si>
  <si>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</si>
  <si>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</si>
  <si>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</si>
  <si>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</si>
  <si>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</si>
  <si>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</si>
  <si>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</si>
  <si>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</si>
  <si>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</si>
  <si>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</si>
  <si>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</si>
  <si>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</si>
  <si>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</si>
  <si>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</si>
  <si>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</si>
  <si>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</si>
  <si>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</si>
  <si>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</si>
  <si>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</si>
  <si>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</si>
  <si>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</si>
  <si>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</si>
  <si>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</si>
  <si>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</si>
  <si>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</si>
  <si>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</si>
  <si>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</si>
  <si>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</si>
  <si>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</si>
  <si>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</si>
  <si>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</si>
  <si>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</si>
  <si>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</si>
  <si>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</si>
  <si>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</si>
  <si>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</si>
  <si>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</si>
  <si>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</si>
  <si>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</si>
  <si>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</si>
  <si>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</si>
  <si>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</si>
  <si>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</si>
  <si>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</si>
  <si>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</si>
  <si>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</si>
  <si>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</si>
  <si>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</si>
  <si>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</si>
  <si>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</si>
  <si>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</si>
  <si>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</si>
  <si>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</si>
  <si>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</si>
  <si>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</si>
  <si>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</si>
  <si>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</si>
  <si>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</si>
  <si>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</si>
  <si>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</si>
  <si>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</si>
  <si>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</si>
  <si>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</si>
  <si>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</si>
  <si>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</si>
  <si>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</si>
  <si>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</si>
  <si>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</si>
  <si>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</si>
  <si>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</si>
  <si>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</si>
  <si>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</si>
  <si>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</si>
  <si>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</si>
  <si>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</si>
  <si>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</si>
  <si>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</si>
  <si>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</si>
  <si>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</si>
  <si>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</si>
  <si>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</si>
  <si>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</si>
  <si>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</si>
  <si>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</si>
  <si>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</si>
  <si>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</si>
  <si>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</si>
  <si>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</si>
  <si>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</si>
  <si>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</si>
  <si>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</si>
  <si>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</si>
  <si>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</si>
  <si>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</si>
  <si>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</si>
  <si>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</si>
  <si>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</si>
  <si>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</si>
  <si>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</si>
  <si>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</si>
  <si>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</si>
  <si>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</si>
  <si>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</si>
  <si>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</si>
  <si>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</si>
  <si>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</si>
  <si>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</si>
  <si>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</si>
  <si>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</si>
  <si>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</si>
  <si>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</si>
  <si>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</si>
  <si>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</si>
  <si>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</si>
  <si>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</si>
  <si>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</si>
  <si>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</si>
  <si>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</si>
  <si>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</si>
  <si>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</si>
  <si>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</si>
  <si>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</si>
  <si>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</si>
  <si>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</si>
  <si>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</si>
  <si>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</si>
  <si>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</si>
  <si>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</si>
  <si>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</si>
  <si>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</si>
  <si>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</si>
  <si>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</si>
  <si>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</si>
  <si>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</si>
  <si>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</si>
  <si>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</si>
  <si>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</si>
  <si>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</si>
  <si>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</si>
  <si>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</si>
  <si>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</si>
  <si>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</si>
  <si>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</si>
  <si>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</si>
  <si>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</si>
  <si>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</si>
  <si>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</si>
  <si>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</si>
  <si>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</si>
  <si>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</si>
  <si>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</si>
  <si>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</si>
  <si>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</si>
  <si>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</si>
  <si>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</si>
  <si>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</si>
  <si>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</si>
  <si>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</si>
  <si>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</si>
  <si>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</si>
  <si>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</si>
  <si>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</si>
  <si>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</si>
  <si>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</si>
  <si>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</si>
  <si>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</si>
  <si>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</si>
  <si>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</si>
  <si>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</si>
  <si>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</si>
  <si>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</si>
  <si>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</si>
  <si>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</si>
  <si>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</si>
  <si>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</si>
  <si>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</si>
  <si>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</si>
  <si>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</si>
  <si>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</si>
  <si>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</si>
  <si>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</si>
  <si>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</si>
  <si>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</si>
  <si>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</si>
  <si>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</si>
  <si>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</si>
  <si>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</si>
  <si>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</si>
  <si>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</si>
  <si>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</si>
  <si>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</si>
  <si>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</si>
  <si>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</si>
  <si>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</si>
  <si>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</si>
  <si>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</si>
  <si>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</si>
  <si>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</si>
  <si>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</si>
  <si>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</si>
  <si>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</si>
  <si>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</si>
  <si>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</si>
  <si>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</si>
  <si>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</si>
  <si>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</si>
  <si>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</si>
  <si>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</si>
  <si>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</si>
  <si>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</si>
  <si>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</si>
  <si>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</si>
  <si>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</si>
  <si>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</si>
  <si>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</si>
  <si>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</si>
  <si>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</si>
  <si>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</si>
  <si>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</si>
  <si>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</si>
  <si>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</si>
  <si>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</si>
  <si>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</si>
  <si>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</si>
  <si>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</si>
  <si>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</si>
  <si>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</si>
  <si>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</si>
  <si>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</si>
  <si>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</si>
  <si>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</si>
  <si>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</si>
  <si>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</si>
  <si>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</si>
  <si>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</si>
  <si>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</si>
  <si>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</si>
  <si>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</si>
  <si>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</si>
  <si>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</si>
  <si>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</si>
  <si>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</si>
  <si>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</si>
  <si>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</si>
  <si>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</si>
  <si>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</si>
  <si>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</si>
  <si>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</si>
  <si>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</si>
  <si>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</si>
  <si>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</si>
  <si>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</si>
  <si>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</si>
  <si>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</si>
  <si>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</si>
  <si>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</si>
  <si>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</si>
  <si>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</si>
  <si>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</si>
  <si>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</si>
  <si>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</si>
  <si>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</si>
  <si>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</si>
  <si>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</si>
  <si>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</si>
  <si>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</si>
  <si>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</si>
  <si>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</si>
  <si>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</si>
  <si>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</si>
  <si>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</si>
  <si>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</si>
  <si>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</si>
  <si>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</si>
  <si>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</si>
  <si>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</si>
  <si>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</si>
  <si>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</si>
  <si>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</si>
  <si>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</si>
  <si>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</si>
  <si>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</si>
  <si>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</si>
  <si>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</si>
  <si>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</si>
  <si>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</si>
  <si>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</si>
  <si>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</si>
  <si>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</si>
  <si>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</si>
  <si>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</si>
  <si>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</si>
  <si>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</si>
  <si>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</si>
  <si>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</si>
  <si>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</si>
  <si>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</si>
  <si>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</si>
  <si>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</si>
  <si>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</si>
  <si>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</si>
  <si>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</si>
  <si>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</si>
  <si>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</si>
  <si>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</si>
  <si>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</si>
  <si>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</si>
  <si>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</si>
  <si>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</si>
  <si>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</si>
  <si>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</si>
  <si>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</si>
  <si>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</si>
  <si>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</si>
  <si>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</si>
  <si>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</si>
  <si>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</si>
  <si>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</si>
  <si>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</si>
  <si>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</si>
  <si>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</si>
  <si>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</si>
  <si>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</si>
  <si>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</si>
  <si>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</si>
  <si>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</si>
  <si>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</si>
  <si>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</si>
  <si>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</si>
  <si>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</si>
  <si>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</si>
  <si>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</si>
  <si>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</si>
  <si>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</si>
  <si>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</si>
  <si>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</si>
  <si>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</si>
  <si>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</si>
  <si>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</si>
  <si>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</si>
  <si>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</si>
  <si>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</si>
  <si>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</si>
  <si>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</si>
  <si>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</si>
  <si>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</si>
  <si>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</si>
  <si>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</si>
  <si>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</si>
  <si>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</si>
  <si>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</si>
  <si>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</si>
  <si>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</si>
  <si>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</si>
  <si>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</si>
  <si>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</si>
  <si>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</si>
  <si>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</si>
  <si>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</si>
  <si>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</si>
  <si>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</si>
  <si>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</si>
  <si>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</si>
  <si>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</si>
  <si>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</si>
  <si>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</si>
  <si>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</si>
  <si>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</si>
  <si>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</si>
  <si>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</si>
  <si>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</si>
  <si>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</si>
  <si>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</si>
  <si>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</si>
  <si>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</si>
  <si>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</si>
  <si>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</si>
  <si>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</si>
  <si>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</si>
  <si>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</si>
  <si>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</si>
  <si>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</si>
  <si>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</si>
  <si>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</si>
  <si>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</si>
  <si>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</si>
  <si>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</si>
  <si>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</si>
  <si>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</si>
  <si>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</si>
  <si>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</si>
  <si>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</si>
  <si>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</si>
  <si>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</si>
  <si>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</si>
  <si>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</si>
  <si>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</si>
  <si>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</si>
  <si>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</si>
  <si>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</si>
  <si>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</si>
  <si>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</si>
  <si>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</si>
  <si>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</si>
  <si>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</si>
  <si>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</si>
  <si>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</si>
  <si>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</si>
  <si>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</si>
  <si>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</si>
  <si>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</si>
  <si>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</si>
  <si>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</si>
  <si>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</si>
  <si>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</si>
  <si>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</si>
  <si>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</si>
  <si>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</si>
  <si>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</si>
  <si>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</si>
  <si>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</si>
  <si>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</si>
  <si>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</si>
  <si>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</si>
  <si>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</si>
  <si>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</si>
  <si>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</si>
  <si>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</si>
  <si>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</si>
  <si>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</si>
  <si>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</si>
  <si>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</si>
  <si>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</si>
  <si>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</si>
  <si>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</si>
  <si>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</si>
  <si>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</si>
  <si>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</si>
  <si>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</si>
  <si>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</si>
  <si>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</si>
  <si>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</si>
  <si>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</si>
  <si>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</si>
  <si>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</si>
  <si>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</si>
  <si>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</si>
  <si>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</si>
  <si>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</si>
  <si>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</si>
  <si>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</si>
  <si>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</si>
  <si>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</si>
  <si>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</si>
  <si>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</si>
  <si>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</si>
  <si>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</si>
  <si>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</si>
  <si>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</si>
  <si>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</si>
  <si>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</si>
  <si>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</si>
  <si>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</si>
  <si>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</si>
  <si>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</si>
  <si>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</si>
  <si>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</si>
  <si>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</si>
  <si>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</si>
  <si>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</si>
  <si>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</si>
  <si>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</si>
  <si>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</si>
  <si>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</si>
  <si>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</si>
  <si>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</si>
  <si>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</si>
  <si>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</si>
  <si>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</si>
  <si>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</si>
  <si>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</si>
  <si>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</si>
  <si>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</si>
  <si>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</si>
  <si>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</si>
  <si>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</si>
  <si>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</si>
  <si>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</si>
  <si>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</si>
  <si>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</si>
  <si>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</si>
  <si>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</si>
  <si>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</si>
  <si>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</si>
  <si>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</si>
  <si>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</si>
  <si>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</si>
  <si>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</si>
  <si>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</si>
  <si>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</si>
  <si>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</si>
  <si>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</si>
  <si>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</si>
  <si>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</si>
  <si>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</si>
  <si>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</si>
  <si>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</si>
  <si>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</si>
  <si>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</si>
  <si>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</si>
  <si>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</si>
  <si>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</si>
  <si>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</si>
  <si>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</si>
  <si>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</si>
  <si>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</si>
  <si>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</si>
  <si>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</si>
  <si>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</si>
  <si>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</si>
  <si>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</si>
  <si>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</si>
  <si>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</si>
  <si>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</si>
  <si>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</si>
  <si>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</si>
  <si>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</si>
  <si>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</si>
  <si>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</si>
  <si>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</si>
  <si>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</si>
  <si>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</si>
  <si>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</si>
  <si>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</si>
  <si>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</si>
  <si>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</si>
  <si>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</si>
  <si>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</si>
  <si>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</si>
  <si>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</si>
  <si>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</si>
  <si>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</si>
  <si>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</si>
  <si>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</si>
  <si>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</si>
  <si>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</si>
  <si>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</si>
  <si>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</si>
  <si>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</si>
  <si>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</si>
  <si>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</si>
  <si>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</si>
  <si>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</si>
  <si>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</si>
  <si>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</si>
  <si>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</si>
  <si>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</si>
  <si>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</si>
  <si>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</si>
  <si>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</si>
  <si>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</si>
  <si>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</si>
  <si>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</si>
  <si>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</si>
  <si>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</si>
  <si>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</si>
  <si>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</si>
  <si>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</si>
  <si>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</si>
  <si>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</si>
  <si>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</si>
  <si>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</si>
  <si>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</si>
  <si>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</si>
  <si>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</si>
  <si>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</si>
  <si>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</si>
  <si>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</si>
  <si>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</si>
  <si>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</si>
  <si>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</si>
  <si>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</si>
  <si>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</si>
  <si>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</si>
  <si>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</si>
  <si>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</si>
  <si>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</si>
  <si>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</si>
  <si>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</si>
  <si>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</si>
  <si>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</si>
  <si>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</si>
  <si>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</si>
  <si>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</si>
  <si>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</si>
  <si>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</si>
  <si>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</si>
  <si>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</si>
  <si>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</si>
  <si>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</si>
  <si>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</si>
  <si>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</si>
  <si>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</si>
  <si>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</si>
  <si>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</si>
  <si>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</si>
  <si>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</si>
  <si>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</si>
  <si>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</si>
  <si>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</si>
  <si>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</si>
  <si>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</si>
  <si>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</si>
  <si>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</si>
  <si>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</si>
  <si>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</si>
  <si>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</si>
  <si>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</si>
  <si>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</si>
  <si>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</si>
  <si>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</si>
  <si>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</si>
  <si>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</si>
  <si>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</si>
  <si>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</si>
  <si>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</si>
  <si>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</si>
  <si>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</si>
  <si>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</si>
  <si>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</si>
  <si>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</si>
  <si>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</si>
  <si>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</si>
  <si>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</si>
  <si>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</si>
  <si>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</si>
  <si>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</si>
  <si>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</si>
  <si>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</si>
  <si>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</si>
  <si>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</si>
  <si>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</si>
  <si>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</si>
  <si>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</si>
  <si>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</si>
  <si>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</si>
  <si>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</si>
  <si>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</si>
  <si>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</si>
  <si>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</si>
  <si>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</si>
  <si>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</si>
  <si>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</si>
  <si>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</si>
  <si>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</si>
  <si>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</si>
  <si>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</si>
  <si>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</si>
  <si>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</si>
  <si>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</si>
  <si>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</si>
  <si>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</si>
  <si>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</si>
  <si>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</si>
  <si>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</si>
  <si>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</si>
  <si>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</si>
  <si>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</si>
  <si>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</si>
  <si>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</si>
  <si>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</si>
  <si>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</si>
  <si>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</si>
  <si>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</si>
  <si>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</si>
  <si>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</si>
  <si>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</si>
  <si>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</si>
  <si>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</si>
  <si>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</si>
  <si>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</si>
  <si>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</si>
  <si>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</si>
  <si>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</si>
  <si>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</si>
  <si>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</si>
  <si>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</si>
  <si>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</si>
  <si>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</si>
  <si>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</si>
  <si>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</si>
  <si>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</si>
  <si>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</si>
  <si>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</si>
  <si>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</si>
  <si>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</si>
  <si>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</si>
  <si>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</si>
  <si>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</si>
  <si>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</si>
  <si>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</si>
  <si>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</si>
  <si>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</si>
  <si>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</si>
  <si>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</si>
  <si>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</si>
  <si>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</si>
  <si>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</si>
  <si>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</si>
  <si>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</si>
  <si>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</si>
  <si>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</si>
  <si>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</si>
  <si>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</si>
  <si>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</si>
  <si>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</si>
  <si>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</si>
  <si>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</si>
  <si>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</si>
  <si>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</si>
  <si>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</si>
  <si>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</si>
  <si>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</si>
  <si>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</si>
  <si>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</si>
  <si>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</si>
  <si>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</si>
  <si>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</si>
  <si>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</si>
  <si>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</si>
  <si>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</si>
  <si>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</si>
  <si>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</si>
  <si>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</si>
  <si>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</si>
  <si>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</si>
  <si>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</si>
  <si>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</si>
  <si>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</si>
  <si>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</si>
  <si>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</si>
  <si>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</si>
  <si>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</si>
  <si>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</si>
  <si>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</si>
  <si>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</si>
  <si>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</si>
  <si>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</si>
  <si>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</si>
  <si>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</si>
  <si>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</si>
  <si>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</si>
  <si>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</si>
  <si>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</si>
  <si>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</si>
  <si>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</si>
  <si>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</si>
  <si>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</si>
  <si>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</si>
  <si>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</si>
  <si>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</si>
  <si>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</si>
  <si>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</si>
  <si>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</si>
  <si>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</si>
  <si>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</si>
  <si>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</si>
  <si>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</si>
  <si>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</si>
  <si>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</si>
  <si>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</si>
  <si>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</si>
  <si>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</si>
  <si>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</si>
  <si>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</si>
  <si>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</si>
  <si>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</si>
  <si>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</si>
  <si>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</si>
  <si>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</si>
  <si>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</si>
  <si>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</si>
  <si>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</si>
  <si>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</si>
  <si>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</si>
  <si>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</si>
  <si>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</si>
  <si>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</si>
  <si>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</si>
  <si>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</si>
  <si>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</si>
  <si>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</si>
  <si>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</si>
  <si>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</si>
  <si>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</si>
  <si>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</si>
  <si>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</si>
  <si>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</si>
  <si>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</si>
  <si>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</si>
  <si>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</si>
  <si>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</si>
  <si>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</si>
  <si>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</si>
  <si>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</si>
  <si>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</si>
  <si>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</si>
  <si>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</si>
  <si>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</si>
  <si>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</si>
  <si>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</si>
  <si>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</si>
  <si>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</si>
  <si>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</si>
  <si>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</si>
  <si>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</si>
  <si>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</si>
  <si>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</si>
  <si>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</si>
  <si>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</si>
  <si>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</si>
  <si>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</si>
  <si>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</si>
  <si>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</si>
  <si>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</si>
  <si>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</si>
  <si>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</si>
  <si>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</si>
  <si>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</si>
  <si>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</si>
  <si>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</si>
  <si>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</si>
  <si>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</si>
  <si>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</si>
  <si>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</si>
  <si>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</si>
  <si>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</si>
  <si>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</si>
  <si>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</si>
  <si>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</si>
  <si>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</si>
  <si>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</si>
  <si>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</si>
  <si>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</si>
  <si>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</si>
  <si>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</si>
  <si>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</si>
  <si>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</si>
  <si>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</si>
  <si>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</si>
  <si>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</si>
  <si>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</si>
  <si>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</si>
  <si>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</si>
  <si>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</si>
  <si>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</si>
  <si>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</si>
  <si>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</si>
  <si>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</si>
  <si>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</si>
  <si>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</si>
  <si>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</si>
  <si>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</si>
  <si>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</si>
  <si>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</si>
  <si>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</si>
  <si>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</si>
  <si>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</si>
  <si>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</si>
  <si>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</si>
  <si>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</si>
  <si>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</si>
  <si>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</si>
  <si>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</si>
  <si>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</si>
  <si>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</si>
  <si>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</si>
  <si>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</si>
  <si>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</si>
  <si>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</si>
  <si>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</si>
  <si>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</si>
  <si>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</si>
  <si>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</si>
  <si>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</si>
  <si>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</si>
  <si>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</si>
  <si>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</si>
  <si>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</si>
  <si>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</si>
  <si>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</si>
  <si>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</si>
  <si>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</si>
  <si>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</si>
  <si>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</si>
  <si>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</si>
  <si>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</si>
  <si>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</si>
  <si>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</si>
  <si>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</si>
  <si>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</si>
  <si>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</si>
  <si>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</si>
  <si>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</si>
  <si>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</si>
  <si>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</si>
  <si>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</si>
  <si>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</si>
  <si>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</si>
  <si>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</si>
  <si>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</si>
  <si>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</si>
  <si>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</si>
  <si>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</si>
  <si>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</si>
  <si>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</si>
  <si>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</si>
  <si>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</si>
  <si>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</si>
  <si>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</si>
  <si>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</si>
  <si>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</si>
  <si>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</si>
  <si>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</si>
  <si>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</si>
  <si>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</si>
  <si>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</si>
  <si>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</si>
  <si>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</si>
  <si>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</si>
  <si>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</si>
  <si>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</si>
  <si>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</si>
  <si>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</si>
  <si>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</si>
  <si>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</si>
  <si>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</si>
  <si>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</si>
  <si>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</si>
  <si>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</si>
  <si>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</si>
  <si>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</si>
  <si>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</si>
  <si>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</si>
  <si>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</si>
  <si>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</si>
  <si>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</si>
  <si>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</si>
  <si>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</si>
  <si>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</si>
  <si>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</si>
  <si>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</si>
  <si>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</si>
  <si>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</si>
  <si>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</si>
  <si>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</si>
  <si>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</si>
  <si>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</si>
  <si>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</si>
  <si>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</si>
  <si>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</si>
  <si>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</si>
  <si>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</si>
  <si>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</si>
  <si>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</si>
  <si>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</si>
  <si>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</si>
  <si>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</si>
  <si>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</si>
  <si>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</si>
  <si>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</si>
  <si>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</si>
  <si>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</si>
  <si>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</si>
  <si>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</si>
  <si>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</si>
  <si>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</si>
  <si>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</si>
  <si>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</si>
  <si>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</si>
  <si>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</si>
  <si>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</si>
  <si>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</si>
  <si>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</si>
  <si>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</si>
  <si>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</si>
  <si>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</si>
  <si>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</si>
  <si>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</si>
  <si>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</si>
  <si>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</si>
  <si>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</si>
  <si>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</si>
  <si>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</si>
  <si>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</si>
  <si>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</si>
  <si>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</si>
  <si>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</si>
  <si>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</si>
  <si>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</si>
  <si>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</si>
  <si>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</si>
  <si>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</si>
  <si>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</si>
  <si>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</si>
  <si>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</si>
  <si>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</si>
  <si>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</si>
  <si>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</si>
  <si>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</si>
  <si>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</si>
  <si>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</si>
  <si>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</si>
  <si>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</si>
  <si>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</si>
  <si>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</si>
  <si>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</si>
  <si>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</si>
  <si>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</si>
  <si>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</si>
  <si>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</si>
  <si>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</si>
  <si>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</si>
  <si>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</si>
  <si>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</si>
  <si>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</si>
  <si>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</si>
  <si>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</si>
  <si>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</si>
  <si>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</si>
  <si>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</si>
  <si>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</si>
  <si>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</si>
  <si>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</si>
  <si>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</si>
  <si>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</si>
  <si>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</si>
  <si>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</si>
  <si>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</si>
  <si>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</si>
  <si>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</si>
  <si>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</si>
  <si>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</si>
  <si>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</si>
  <si>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</si>
  <si>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</si>
  <si>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</si>
  <si>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</si>
  <si>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</si>
  <si>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</si>
  <si>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</si>
  <si>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</si>
  <si>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</si>
  <si>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</si>
  <si>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</si>
  <si>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</si>
  <si>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</si>
  <si>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</si>
  <si>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</si>
  <si>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</si>
  <si>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</si>
  <si>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</si>
  <si>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</si>
  <si>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</si>
  <si>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</si>
  <si>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</si>
  <si>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</si>
  <si>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</si>
  <si>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</si>
  <si>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</si>
  <si>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</si>
  <si>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</si>
  <si>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</si>
  <si>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</si>
  <si>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</si>
  <si>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</si>
  <si>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</si>
  <si>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</si>
  <si>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</si>
  <si>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</si>
  <si>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</si>
  <si>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</si>
  <si>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</si>
  <si>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</si>
  <si>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</si>
  <si>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</si>
  <si>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</si>
  <si>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</si>
  <si>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</si>
  <si>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</si>
  <si>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</si>
  <si>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</si>
  <si>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</si>
  <si>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</si>
  <si>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</si>
  <si>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</si>
  <si>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</si>
  <si>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</si>
  <si>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</si>
  <si>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</si>
  <si>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</si>
  <si>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</si>
  <si>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</si>
  <si>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</si>
  <si>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</si>
  <si>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</si>
  <si>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</si>
  <si>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</si>
  <si>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</si>
  <si>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</si>
  <si>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</si>
  <si>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</si>
  <si>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</si>
  <si>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</si>
  <si>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</si>
  <si>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</si>
  <si>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</si>
  <si>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</si>
  <si>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</si>
  <si>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</si>
  <si>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</si>
  <si>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</si>
  <si>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</si>
  <si>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</si>
  <si>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</si>
  <si>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</si>
  <si>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</si>
  <si>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</si>
  <si>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</si>
  <si>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</si>
  <si>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</si>
  <si>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</si>
  <si>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</si>
  <si>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</si>
  <si>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</si>
  <si>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</si>
  <si>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</si>
  <si>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</si>
  <si>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</si>
  <si>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</si>
  <si>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</si>
  <si>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</si>
  <si>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</si>
  <si>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</si>
  <si>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</si>
  <si>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</si>
  <si>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</si>
  <si>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</si>
  <si>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</si>
  <si>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</si>
  <si>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</si>
  <si>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</si>
  <si>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</si>
  <si>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</si>
  <si>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</si>
  <si>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</si>
  <si>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</si>
  <si>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</si>
  <si>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</si>
  <si>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</si>
  <si>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</si>
  <si>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</si>
  <si>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</si>
  <si>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</si>
  <si>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</si>
  <si>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</si>
  <si>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</si>
  <si>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</si>
  <si>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</si>
  <si>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</si>
  <si>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</si>
  <si>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</si>
  <si>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</si>
  <si>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</si>
  <si>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</si>
  <si>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</si>
  <si>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</si>
  <si>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</si>
  <si>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</si>
  <si>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</si>
  <si>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</si>
  <si>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</si>
  <si>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</si>
  <si>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</si>
  <si>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</si>
  <si>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</si>
  <si>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</si>
  <si>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</si>
  <si>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</si>
  <si>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</si>
  <si>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</si>
  <si>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</si>
  <si>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</si>
  <si>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</si>
  <si>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</si>
  <si>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</si>
  <si>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</si>
  <si>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</si>
  <si>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</si>
  <si>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</si>
  <si>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</si>
  <si>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</si>
  <si>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</si>
  <si>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</si>
  <si>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</si>
  <si>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</si>
  <si>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</si>
  <si>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</si>
  <si>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</si>
  <si>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</si>
  <si>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</si>
  <si>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</si>
  <si>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</si>
  <si>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</si>
  <si>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</si>
  <si>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</si>
  <si>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</si>
  <si>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</si>
  <si>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</si>
  <si>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</si>
  <si>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</si>
  <si>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</si>
  <si>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</si>
  <si>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</si>
  <si>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</si>
  <si>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</si>
  <si>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</si>
  <si>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</si>
  <si>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</si>
  <si>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</si>
  <si>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</si>
  <si>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</si>
  <si>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</si>
  <si>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</si>
  <si>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</si>
  <si>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</si>
  <si>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</si>
  <si>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</si>
  <si>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</si>
  <si>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</si>
  <si>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</si>
  <si>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</si>
  <si>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</si>
  <si>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</si>
  <si>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</si>
  <si>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</si>
  <si>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</si>
  <si>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</si>
  <si>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</si>
  <si>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</si>
  <si>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</si>
  <si>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</si>
  <si>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</si>
  <si>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</si>
  <si>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</si>
  <si>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</si>
  <si>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</si>
  <si>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</si>
  <si>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</si>
  <si>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</si>
  <si>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</si>
  <si>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</si>
  <si>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</si>
  <si>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</si>
  <si>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</si>
  <si>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</si>
  <si>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</si>
  <si>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</si>
  <si>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</si>
  <si>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</si>
  <si>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</si>
  <si>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</si>
  <si>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</si>
  <si>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</si>
  <si>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</si>
  <si>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</si>
  <si>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</si>
  <si>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</si>
  <si>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</si>
  <si>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</si>
  <si>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</si>
  <si>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</si>
  <si>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</si>
  <si>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</si>
  <si>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</si>
  <si>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</si>
  <si>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</si>
  <si>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</si>
  <si>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</si>
  <si>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</si>
  <si>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</si>
  <si>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</si>
  <si>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</si>
  <si>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</si>
  <si>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</si>
  <si>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</si>
  <si>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</si>
  <si>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</si>
  <si>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</si>
  <si>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</si>
  <si>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</si>
  <si>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</si>
  <si>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</si>
  <si>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</si>
  <si>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</si>
  <si>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</si>
  <si>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</si>
  <si>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</si>
  <si>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</si>
  <si>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</si>
  <si>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</si>
  <si>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</si>
  <si>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</si>
  <si>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</si>
  <si>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</si>
  <si>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</si>
  <si>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</si>
  <si>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</si>
  <si>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</si>
  <si>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</si>
  <si>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</si>
  <si>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</si>
  <si>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</si>
  <si>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</si>
  <si>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</si>
  <si>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</si>
  <si>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</si>
  <si>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</si>
  <si>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</si>
  <si>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</si>
  <si>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</si>
  <si>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</si>
  <si>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</si>
  <si>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</si>
  <si>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</si>
  <si>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</si>
  <si>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</si>
  <si>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</si>
  <si>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</si>
  <si>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</si>
  <si>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</si>
  <si>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</si>
  <si>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</si>
  <si>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</si>
  <si>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</si>
  <si>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</si>
  <si>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</si>
  <si>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</si>
  <si>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</si>
  <si>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</si>
  <si>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</si>
  <si>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</si>
  <si>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</si>
  <si>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</si>
  <si>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</si>
  <si>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</si>
  <si>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</si>
  <si>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</si>
  <si>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</si>
  <si>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</si>
  <si>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</si>
  <si>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</si>
  <si>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</si>
  <si>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</si>
  <si>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</si>
  <si>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</si>
  <si>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</si>
  <si>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</si>
  <si>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</si>
  <si>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</si>
  <si>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</si>
  <si>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</si>
  <si>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</si>
  <si>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</si>
  <si>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</si>
  <si>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</si>
  <si>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</si>
  <si>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</si>
  <si>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</si>
  <si>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</si>
  <si>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</si>
  <si>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</si>
  <si>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</si>
  <si>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</si>
  <si>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</si>
  <si>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</si>
  <si>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</si>
  <si>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</si>
  <si>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</si>
  <si>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</si>
  <si>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</si>
  <si>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</si>
  <si>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</si>
  <si>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</si>
  <si>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</si>
  <si>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</si>
  <si>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</si>
  <si>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</si>
  <si>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</si>
  <si>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</si>
  <si>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</si>
  <si>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</si>
  <si>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</si>
  <si>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</si>
  <si>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</si>
  <si>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</si>
  <si>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</si>
  <si>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</si>
  <si>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</si>
  <si>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</si>
  <si>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</si>
  <si>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</si>
  <si>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</si>
  <si>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</si>
  <si>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</si>
  <si>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</si>
  <si>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</si>
  <si>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</si>
  <si>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</si>
  <si>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</si>
  <si>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</si>
  <si>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</si>
  <si>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</si>
  <si>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</si>
  <si>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</si>
  <si>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</si>
  <si>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</si>
  <si>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</si>
  <si>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</si>
  <si>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</si>
  <si>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</si>
  <si>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</si>
  <si>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</si>
  <si>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</si>
  <si>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</si>
  <si>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</si>
  <si>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</si>
  <si>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</si>
  <si>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</si>
  <si>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</si>
  <si>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</si>
  <si>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</si>
  <si>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</si>
  <si>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</si>
  <si>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</si>
  <si>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</si>
  <si>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</si>
  <si>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</si>
  <si>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</si>
  <si>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</si>
  <si>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</si>
  <si>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</si>
  <si>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</si>
  <si>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</si>
  <si>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</si>
  <si>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</si>
  <si>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</si>
  <si>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</si>
  <si>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</si>
  <si>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</si>
  <si>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</si>
  <si>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</si>
  <si>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</si>
  <si>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</si>
  <si>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</si>
  <si>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</si>
  <si>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</si>
  <si>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</si>
  <si>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</si>
  <si>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</si>
  <si>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</si>
  <si>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</si>
  <si>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</si>
  <si>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</si>
  <si>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</si>
  <si>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</si>
  <si>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</si>
  <si>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</si>
  <si>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</si>
  <si>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</si>
  <si>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</si>
  <si>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</si>
  <si>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</si>
  <si>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</si>
  <si>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</si>
  <si>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</si>
  <si>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</si>
  <si>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</si>
  <si>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</si>
  <si>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</si>
  <si>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</si>
  <si>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</si>
  <si>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</si>
  <si>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</si>
  <si>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</si>
  <si>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</si>
  <si>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</si>
  <si>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</si>
  <si>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</si>
  <si>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</si>
  <si>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</si>
  <si>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</si>
  <si>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</si>
  <si>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</si>
  <si>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</si>
  <si>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</si>
  <si>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</si>
  <si>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</si>
  <si>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</si>
  <si>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</si>
  <si>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</si>
  <si>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</si>
  <si>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</si>
  <si>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</si>
  <si>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</si>
  <si>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</si>
  <si>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</si>
  <si>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</si>
  <si>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</si>
  <si>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</si>
  <si>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</si>
  <si>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</si>
  <si>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</si>
  <si>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</si>
  <si>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</si>
  <si>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</si>
  <si>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</si>
  <si>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</si>
  <si>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</si>
  <si>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</si>
  <si>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</si>
  <si>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</si>
  <si>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</si>
  <si>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</si>
  <si>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</si>
  <si>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</si>
  <si>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</si>
  <si>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</si>
  <si>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</si>
  <si>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</si>
  <si>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</si>
  <si>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</si>
  <si>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</si>
  <si>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</si>
  <si>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</si>
  <si>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</si>
  <si>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</si>
  <si>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</si>
  <si>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</si>
  <si>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</si>
  <si>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</si>
  <si>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</si>
  <si>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</si>
  <si>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</si>
  <si>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</si>
  <si>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</si>
  <si>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</si>
  <si>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</si>
  <si>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</si>
  <si>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</si>
  <si>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</si>
  <si>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</si>
  <si>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</si>
  <si>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</si>
  <si>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</si>
  <si>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</si>
  <si>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</si>
  <si>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</si>
  <si>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</si>
  <si>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</si>
  <si>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</si>
  <si>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</si>
  <si>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</si>
  <si>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</si>
  <si>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</si>
  <si>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</si>
  <si>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</si>
  <si>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</si>
  <si>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</si>
  <si>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</si>
  <si>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</si>
  <si>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</si>
  <si>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</si>
  <si>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</si>
  <si>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</si>
  <si>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</si>
  <si>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</si>
  <si>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</si>
  <si>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</si>
  <si>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</si>
  <si>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</si>
  <si>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</si>
  <si>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</si>
  <si>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</si>
  <si>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</si>
  <si>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</si>
  <si>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</si>
  <si>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</si>
  <si>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</si>
  <si>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</si>
  <si>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</si>
  <si>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</si>
  <si>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</si>
  <si>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</si>
  <si>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</si>
  <si>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</si>
  <si>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</si>
  <si>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</si>
  <si>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</si>
  <si>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</si>
  <si>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</si>
  <si>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</si>
  <si>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</si>
  <si>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</si>
  <si>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</si>
  <si>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</si>
  <si>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</si>
  <si>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</si>
  <si>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</si>
  <si>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</si>
  <si>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</si>
  <si>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</si>
  <si>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</si>
  <si>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</si>
  <si>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</si>
  <si>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</si>
  <si>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</si>
  <si>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</si>
  <si>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</si>
  <si>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</si>
  <si>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</si>
  <si>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</si>
  <si>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</si>
  <si>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</si>
  <si>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</si>
  <si>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</si>
  <si>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</si>
  <si>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</si>
  <si>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</si>
  <si>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</si>
  <si>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</si>
  <si>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</si>
  <si>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</si>
  <si>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</si>
  <si>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</si>
  <si>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</si>
  <si>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</si>
  <si>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</si>
  <si>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</si>
  <si>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</si>
  <si>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</si>
  <si>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</si>
  <si>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</si>
  <si>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</si>
  <si>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</si>
  <si>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</si>
  <si>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</si>
  <si>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</si>
  <si>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</si>
  <si>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</si>
  <si>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</si>
  <si>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</si>
  <si>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</si>
  <si>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</si>
  <si>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</si>
  <si>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</si>
  <si>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</si>
  <si>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</si>
  <si>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</si>
  <si>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</si>
  <si>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</si>
  <si>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</si>
  <si>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</si>
  <si>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</si>
  <si>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</si>
  <si>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</si>
  <si>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</si>
  <si>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</si>
  <si>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</si>
  <si>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</si>
  <si>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</si>
  <si>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</si>
  <si>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</si>
  <si>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</si>
  <si>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</si>
  <si>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</si>
  <si>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</si>
  <si>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</si>
  <si>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</si>
  <si>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</si>
  <si>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</si>
  <si>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</si>
  <si>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</si>
  <si>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</si>
  <si>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</si>
  <si>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</si>
  <si>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</si>
  <si>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</si>
  <si>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</si>
  <si>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</si>
  <si>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</si>
  <si>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</si>
  <si>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</si>
  <si>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</si>
  <si>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</si>
  <si>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</si>
  <si>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</si>
  <si>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</si>
  <si>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</si>
  <si>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</si>
  <si>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</si>
  <si>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</si>
  <si>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</si>
  <si>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</si>
  <si>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</si>
  <si>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</si>
  <si>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</si>
  <si>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</si>
  <si>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</si>
  <si>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</si>
  <si>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</si>
  <si>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</si>
  <si>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</si>
  <si>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</si>
  <si>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</si>
  <si>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</si>
  <si>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</si>
  <si>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</si>
  <si>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</si>
  <si>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</si>
  <si>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</si>
  <si>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</si>
  <si>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</si>
  <si>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</si>
  <si>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</si>
  <si>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</si>
  <si>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</si>
  <si>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</si>
  <si>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</si>
  <si>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</si>
  <si>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</si>
  <si>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</si>
  <si>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</si>
  <si>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</si>
  <si>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</si>
  <si>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</si>
  <si>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</si>
  <si>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</si>
  <si>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</si>
  <si>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</si>
  <si>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</si>
  <si>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</si>
  <si>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</si>
  <si>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</si>
  <si>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</si>
  <si>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</si>
  <si>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</si>
  <si>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</si>
  <si>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</si>
  <si>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</si>
  <si>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</si>
  <si>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</si>
  <si>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</si>
  <si>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</si>
  <si>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</si>
  <si>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</si>
  <si>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</si>
  <si>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</si>
  <si>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</si>
  <si>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</si>
  <si>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</si>
  <si>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</si>
  <si>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</si>
  <si>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</si>
  <si>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</si>
  <si>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</si>
  <si>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</si>
  <si>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</si>
  <si>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</si>
  <si>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</si>
  <si>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</si>
  <si>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</si>
  <si>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</si>
  <si>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</si>
  <si>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</si>
  <si>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</si>
  <si>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</si>
  <si>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</si>
  <si>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</si>
  <si>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</si>
  <si>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</si>
  <si>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</si>
  <si>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</si>
  <si>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</si>
  <si>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</si>
  <si>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</si>
  <si>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</si>
  <si>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</si>
  <si>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</si>
  <si>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</si>
  <si>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</si>
  <si>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</si>
  <si>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</si>
  <si>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</si>
  <si>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</si>
  <si>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</si>
  <si>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</si>
  <si>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</si>
  <si>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</si>
  <si>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</si>
  <si>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</si>
  <si>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</si>
  <si>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</si>
  <si>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</si>
  <si>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</si>
  <si>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</si>
  <si>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</si>
  <si>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</si>
  <si>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</si>
  <si>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</si>
  <si>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</si>
  <si>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</si>
  <si>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</si>
  <si>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</si>
  <si>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</si>
  <si>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</si>
  <si>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</si>
  <si>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</si>
  <si>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</si>
  <si>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</si>
  <si>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</si>
  <si>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</si>
  <si>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</si>
  <si>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</si>
  <si>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</si>
  <si>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</si>
  <si>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</si>
  <si>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</si>
  <si>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</si>
  <si>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</si>
  <si>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</si>
  <si>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</si>
  <si>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</si>
  <si>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</si>
  <si>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</si>
  <si>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</si>
  <si>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</si>
  <si>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</si>
  <si>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</si>
  <si>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</si>
  <si>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</si>
  <si>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</si>
  <si>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</si>
  <si>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</si>
  <si>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</si>
  <si>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</si>
  <si>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</si>
  <si>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</si>
  <si>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</si>
  <si>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</si>
  <si>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</si>
  <si>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</si>
  <si>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</si>
  <si>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</si>
  <si>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</si>
  <si>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</si>
  <si>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</si>
  <si>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</si>
  <si>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</si>
  <si>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</si>
  <si>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</si>
  <si>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</si>
  <si>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</si>
  <si>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</si>
  <si>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</si>
  <si>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</si>
  <si>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</si>
  <si>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</si>
  <si>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</si>
  <si>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</si>
  <si>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</si>
  <si>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</si>
  <si>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</si>
  <si>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</si>
  <si>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</si>
  <si>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</si>
  <si>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</si>
  <si>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</si>
  <si>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</si>
  <si>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</si>
  <si>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</si>
  <si>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</si>
  <si>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</si>
  <si>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</si>
  <si>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</si>
  <si>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</si>
  <si>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</si>
  <si>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</si>
  <si>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</si>
  <si>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</si>
  <si>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</si>
  <si>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</si>
  <si>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</si>
  <si>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</si>
  <si>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</si>
  <si>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</si>
  <si>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</si>
  <si>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</si>
  <si>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</si>
  <si>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</si>
  <si>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</si>
  <si>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</si>
  <si>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</si>
  <si>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</si>
  <si>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</si>
  <si>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</si>
  <si>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</si>
  <si>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</si>
  <si>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</si>
  <si>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</si>
  <si>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</si>
  <si>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</si>
  <si>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</si>
  <si>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</si>
  <si>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</si>
  <si>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</si>
  <si>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</si>
  <si>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</si>
  <si>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</si>
  <si>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</si>
  <si>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</si>
  <si>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</si>
  <si>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</si>
  <si>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</si>
  <si>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</si>
  <si>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</si>
  <si>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</si>
  <si>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</si>
  <si>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</si>
  <si>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</si>
  <si>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</si>
  <si>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</si>
  <si>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</si>
  <si>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</si>
  <si>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</si>
  <si>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</si>
  <si>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</si>
  <si>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</si>
  <si>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</si>
  <si>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</si>
  <si>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</si>
  <si>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</si>
  <si>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</si>
  <si>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</si>
  <si>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</si>
  <si>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</si>
  <si>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</si>
  <si>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</si>
  <si>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</si>
  <si>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</si>
  <si>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</si>
  <si>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</si>
  <si>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</si>
  <si>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</si>
  <si>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</si>
  <si>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</si>
  <si>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</si>
  <si>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</si>
  <si>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</si>
  <si>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</si>
  <si>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</si>
  <si>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</si>
  <si>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</si>
  <si>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</si>
  <si>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</si>
  <si>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</si>
  <si>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</si>
  <si>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</si>
  <si>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</si>
  <si>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</si>
  <si>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</si>
  <si>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</si>
  <si>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</si>
  <si>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</si>
  <si>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</si>
  <si>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</si>
  <si>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</si>
  <si>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</si>
  <si>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</si>
  <si>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</si>
  <si>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</si>
  <si>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</si>
  <si>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</si>
  <si>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</si>
  <si>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</si>
  <si>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</si>
  <si>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</si>
  <si>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</si>
  <si>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</si>
  <si>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</si>
  <si>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</si>
  <si>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</si>
  <si>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</si>
  <si>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</si>
  <si>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</si>
  <si>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</si>
  <si>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</si>
  <si>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</si>
  <si>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</si>
  <si>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</si>
  <si>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</si>
  <si>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</si>
  <si>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</si>
  <si>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</si>
  <si>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</si>
  <si>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</si>
  <si>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</si>
  <si>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</si>
  <si>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</si>
  <si>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</si>
  <si>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</si>
  <si>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</si>
  <si>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</si>
  <si>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</si>
  <si>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</si>
  <si>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</si>
  <si>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</si>
  <si>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</si>
  <si>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</si>
  <si>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</si>
  <si>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</si>
  <si>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</si>
  <si>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</si>
  <si>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</si>
  <si>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</si>
  <si>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</si>
  <si>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</si>
  <si>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</si>
  <si>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</si>
  <si>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</si>
  <si>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</si>
  <si>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</si>
  <si>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</si>
  <si>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</si>
  <si>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</si>
  <si>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</si>
  <si>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</si>
  <si>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</si>
  <si>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</si>
  <si>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</si>
  <si>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</si>
  <si>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</si>
  <si>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</si>
  <si>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</si>
  <si>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</si>
  <si>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</si>
  <si>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</si>
  <si>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</si>
  <si>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</si>
  <si>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</si>
  <si>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</si>
  <si>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</si>
  <si>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</si>
  <si>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</si>
  <si>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</si>
  <si>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</si>
  <si>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</si>
  <si>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</si>
  <si>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</si>
  <si>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</si>
  <si>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</si>
  <si>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</si>
  <si>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</si>
  <si>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</si>
  <si>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</si>
  <si>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</si>
  <si>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</si>
  <si>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</si>
  <si>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</si>
  <si>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</si>
  <si>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</si>
  <si>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</si>
  <si>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</si>
  <si>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</si>
  <si>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</si>
  <si>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</si>
  <si>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</si>
  <si>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</si>
  <si>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</si>
  <si>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</si>
  <si>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</si>
  <si>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</si>
  <si>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</si>
  <si>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</si>
  <si>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</si>
  <si>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</si>
  <si>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</si>
  <si>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</si>
  <si>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</si>
  <si>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</si>
  <si>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</si>
  <si>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</si>
  <si>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</si>
  <si>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</si>
  <si>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</si>
  <si>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</si>
  <si>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</si>
  <si>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</si>
  <si>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</si>
  <si>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</si>
  <si>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</si>
  <si>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</si>
  <si>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</si>
  <si>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</si>
  <si>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</si>
  <si>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</si>
  <si>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</si>
  <si>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</si>
  <si>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</si>
  <si>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</si>
  <si>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</si>
  <si>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</si>
  <si>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</si>
  <si>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</si>
  <si>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</si>
  <si>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</si>
  <si>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</si>
  <si>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</si>
  <si>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</si>
  <si>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</si>
  <si>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</si>
  <si>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</si>
  <si>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</si>
  <si>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</si>
  <si>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</si>
  <si>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</si>
  <si>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</si>
  <si>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</si>
  <si>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</si>
  <si>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</si>
  <si>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</si>
  <si>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</si>
  <si>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</si>
  <si>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</si>
  <si>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</si>
  <si>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</si>
  <si>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</si>
  <si>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</si>
  <si>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</si>
  <si>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</si>
  <si>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</si>
  <si>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</si>
  <si>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</si>
  <si>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</si>
  <si>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</si>
  <si>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</si>
  <si>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</si>
  <si>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</si>
  <si>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</si>
  <si>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</si>
  <si>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</si>
  <si>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</si>
  <si>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</si>
  <si>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</si>
  <si>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</si>
  <si>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</si>
  <si>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</si>
  <si>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</si>
  <si>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</si>
  <si>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</si>
  <si>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</si>
  <si>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</si>
  <si>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</si>
  <si>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</si>
  <si>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</si>
  <si>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</si>
  <si>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</si>
  <si>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</si>
  <si>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</si>
  <si>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</si>
  <si>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</si>
  <si>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</si>
  <si>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</si>
  <si>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</si>
  <si>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</si>
  <si>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</si>
  <si>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</si>
  <si>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</si>
  <si>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</si>
  <si>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</si>
  <si>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</si>
  <si>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</si>
  <si>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</si>
  <si>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</si>
  <si>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</si>
  <si>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</si>
  <si>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</si>
  <si>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</si>
  <si>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</si>
  <si>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</si>
  <si>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</si>
  <si>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</si>
  <si>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</si>
  <si>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</si>
  <si>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</si>
  <si>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</si>
  <si>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</si>
  <si>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</si>
  <si>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</si>
  <si>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</si>
  <si>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</si>
  <si>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</si>
  <si>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</si>
  <si>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</si>
  <si>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</si>
  <si>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</si>
  <si>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</si>
  <si>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</si>
  <si>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</si>
  <si>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</si>
  <si>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</si>
  <si>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</si>
  <si>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</si>
  <si>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</si>
  <si>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</si>
  <si>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</si>
  <si>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</si>
  <si>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</si>
  <si>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</si>
  <si>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</si>
  <si>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</si>
  <si>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</si>
  <si>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</si>
  <si>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</si>
  <si>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</si>
  <si>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</si>
  <si>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</si>
  <si>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</si>
  <si>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</si>
  <si>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</si>
  <si>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</si>
  <si>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</si>
  <si>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</si>
  <si>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</si>
  <si>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</si>
  <si>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</si>
  <si>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</si>
  <si>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</si>
  <si>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</si>
  <si>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</si>
  <si>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</si>
  <si>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</si>
  <si>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</si>
  <si>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</si>
  <si>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</si>
  <si>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</si>
  <si>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</si>
  <si>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</si>
  <si>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</si>
  <si>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</si>
  <si>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</si>
  <si>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</si>
  <si>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</si>
  <si>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</si>
  <si>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</si>
  <si>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</si>
  <si>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</si>
  <si>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</si>
  <si>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</si>
  <si>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</si>
  <si>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</si>
  <si>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</si>
  <si>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</si>
  <si>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</si>
  <si>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</si>
  <si>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</si>
  <si>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</si>
  <si>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</si>
  <si>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</si>
  <si>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</si>
  <si>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</si>
  <si>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</si>
  <si>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</si>
  <si>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</si>
  <si>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</si>
  <si>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</si>
  <si>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</si>
  <si>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</si>
  <si>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</si>
  <si>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</si>
  <si>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</si>
  <si>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</si>
  <si>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</si>
  <si>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</si>
  <si>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</si>
  <si>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</si>
  <si>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</si>
  <si>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</si>
  <si>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</si>
  <si>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</si>
  <si>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</si>
  <si>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</si>
  <si>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</si>
  <si>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</si>
  <si>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</si>
  <si>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</si>
  <si>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</si>
  <si>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</si>
  <si>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</si>
  <si>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</si>
  <si>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</si>
  <si>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</si>
  <si>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</si>
  <si>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</si>
  <si>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</si>
  <si>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</si>
  <si>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</si>
  <si>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</si>
  <si>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</si>
  <si>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</si>
  <si>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</si>
  <si>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</si>
  <si>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</si>
  <si>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</si>
  <si>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</si>
  <si>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</si>
  <si>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</si>
  <si>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</si>
  <si>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</si>
  <si>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</si>
  <si>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</si>
  <si>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</si>
  <si>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</si>
  <si>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</si>
  <si>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</si>
  <si>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</si>
  <si>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</si>
  <si>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</si>
  <si>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</si>
  <si>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</si>
  <si>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</si>
  <si>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</si>
  <si>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</si>
  <si>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</si>
  <si>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</si>
  <si>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</si>
  <si>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</si>
  <si>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</si>
  <si>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</si>
  <si>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</si>
  <si>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</si>
  <si>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</si>
  <si>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</si>
  <si>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</si>
  <si>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</si>
  <si>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</si>
  <si>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</si>
  <si>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</si>
  <si>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</si>
  <si>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</si>
  <si>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</si>
  <si>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</si>
  <si>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</si>
  <si>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</si>
  <si>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</si>
  <si>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</si>
  <si>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</si>
  <si>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</si>
  <si>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</si>
  <si>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</si>
  <si>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</si>
  <si>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</si>
  <si>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</si>
  <si>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</si>
  <si>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</si>
  <si>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</si>
  <si>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</si>
  <si>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</si>
  <si>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</si>
  <si>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</si>
  <si>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</si>
  <si>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</si>
  <si>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</si>
  <si>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</si>
  <si>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</si>
  <si>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</si>
  <si>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</si>
  <si>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</si>
  <si>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</si>
  <si>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</si>
  <si>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</si>
  <si>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</si>
  <si>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</si>
  <si>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</si>
  <si>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</si>
  <si>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</si>
  <si>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</si>
  <si>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</si>
  <si>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</si>
  <si>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</si>
  <si>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</si>
  <si>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</si>
  <si>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</si>
  <si>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</si>
  <si>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</si>
  <si>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</si>
  <si>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</si>
  <si>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</si>
  <si>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</si>
  <si>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</si>
  <si>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</si>
  <si>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</si>
  <si>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</si>
  <si>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</si>
  <si>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</si>
  <si>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</si>
  <si>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</si>
  <si>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</si>
  <si>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</si>
  <si>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</si>
  <si>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</si>
  <si>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</si>
  <si>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</si>
  <si>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</si>
  <si>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</si>
  <si>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</si>
  <si>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</si>
  <si>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</si>
  <si>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</si>
  <si>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</si>
  <si>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</si>
  <si>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</si>
  <si>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</si>
  <si>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</si>
  <si>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</si>
  <si>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</si>
  <si>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</si>
  <si>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</si>
  <si>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</si>
  <si>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</si>
  <si>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</si>
  <si>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</si>
  <si>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</si>
  <si>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</si>
  <si>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</si>
  <si>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</si>
  <si>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</si>
  <si>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</si>
  <si>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</si>
  <si>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</si>
  <si>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</si>
  <si>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</si>
  <si>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</si>
  <si>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</si>
  <si>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</si>
  <si>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</si>
  <si>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</si>
  <si>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</si>
  <si>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</si>
  <si>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</si>
  <si>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</si>
  <si>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</si>
  <si>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</si>
  <si>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</si>
  <si>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</si>
  <si>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</si>
  <si>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</si>
  <si>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</si>
  <si>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</si>
  <si>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</si>
  <si>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</si>
  <si>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</si>
  <si>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</si>
  <si>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</si>
  <si>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</si>
  <si>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</si>
  <si>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</si>
  <si>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</si>
  <si>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</si>
  <si>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</si>
  <si>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</si>
  <si>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</si>
  <si>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</si>
  <si>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</si>
  <si>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</si>
  <si>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</si>
  <si>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</si>
  <si>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</si>
  <si>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</si>
  <si>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</si>
  <si>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</si>
  <si>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</si>
  <si>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</si>
  <si>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</si>
  <si>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</si>
  <si>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</si>
  <si>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</si>
  <si>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</si>
  <si>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</si>
  <si>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</si>
  <si>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</si>
  <si>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</si>
  <si>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</si>
  <si>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</si>
  <si>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</si>
  <si>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</si>
  <si>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</si>
  <si>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</si>
  <si>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</si>
  <si>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</si>
  <si>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</si>
  <si>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</si>
  <si>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</si>
  <si>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</si>
  <si>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</si>
  <si>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</si>
  <si>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</si>
  <si>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</si>
  <si>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</si>
  <si>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</si>
  <si>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</si>
  <si>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</si>
  <si>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</si>
  <si>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</si>
  <si>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</si>
  <si>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</si>
  <si>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</si>
  <si>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</si>
  <si>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</si>
  <si>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</si>
  <si>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</si>
  <si>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</si>
  <si>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</si>
  <si>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</si>
  <si>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</si>
  <si>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</si>
  <si>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</si>
  <si>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</si>
  <si>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</si>
  <si>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</si>
  <si>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</si>
  <si>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</si>
  <si>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</si>
  <si>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</si>
  <si>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</si>
  <si>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</si>
  <si>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</si>
  <si>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</si>
  <si>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</si>
  <si>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</si>
  <si>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</si>
  <si>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</si>
  <si>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</si>
  <si>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</si>
  <si>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</si>
  <si>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</si>
  <si>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</si>
  <si>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</si>
  <si>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</si>
  <si>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</si>
  <si>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</si>
  <si>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</si>
  <si>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</si>
  <si>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</si>
  <si>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</si>
  <si>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</si>
  <si>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</si>
  <si>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</si>
  <si>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</si>
  <si>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</si>
  <si>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</si>
  <si>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</si>
  <si>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</si>
  <si>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</si>
  <si>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</si>
  <si>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</si>
  <si>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</si>
  <si>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</si>
  <si>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</si>
  <si>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</si>
  <si>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</si>
  <si>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</si>
  <si>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</si>
  <si>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</si>
  <si>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</si>
  <si>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</si>
  <si>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</si>
  <si>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</si>
  <si>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</si>
  <si>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</si>
  <si>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</si>
  <si>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</si>
  <si>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</si>
  <si>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</si>
  <si>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</si>
  <si>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</si>
  <si>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</si>
  <si>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</si>
  <si>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</si>
  <si>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</si>
  <si>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</si>
  <si>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</si>
  <si>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</si>
  <si>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</si>
  <si>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</si>
  <si>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</si>
  <si>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</si>
  <si>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</si>
  <si>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</si>
  <si>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</si>
  <si>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</si>
  <si>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</si>
  <si>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</si>
  <si>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</si>
  <si>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</si>
  <si>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</si>
  <si>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</si>
  <si>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</si>
  <si>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</si>
  <si>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</si>
  <si>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</si>
  <si>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</si>
  <si>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</si>
  <si>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</si>
  <si>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</si>
  <si>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</si>
  <si>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</si>
  <si>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</si>
  <si>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</si>
  <si>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</si>
  <si>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</si>
  <si>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</si>
  <si>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</si>
  <si>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</si>
  <si>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</si>
  <si>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</si>
  <si>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</si>
  <si>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</si>
  <si>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</si>
  <si>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</si>
  <si>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</si>
  <si>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</si>
  <si>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</si>
  <si>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</si>
  <si>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</si>
  <si>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</si>
  <si>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</si>
  <si>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</si>
  <si>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</si>
  <si>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</si>
  <si>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</si>
  <si>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</si>
  <si>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</si>
  <si>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</si>
  <si>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</si>
  <si>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</si>
  <si>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</si>
  <si>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</si>
  <si>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</si>
  <si>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</si>
  <si>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</si>
  <si>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</si>
  <si>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</si>
  <si>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</si>
  <si>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</si>
  <si>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</si>
  <si>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</si>
  <si>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</si>
  <si>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</si>
  <si>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</si>
  <si>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</si>
  <si>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</si>
  <si>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</si>
  <si>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</si>
  <si>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</si>
  <si>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</si>
  <si>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</si>
  <si>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</si>
  <si>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</si>
  <si>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</si>
  <si>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</si>
  <si>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</si>
  <si>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</si>
  <si>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</si>
  <si>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</si>
  <si>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</si>
  <si>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</si>
  <si>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</si>
  <si>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</si>
  <si>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</si>
  <si>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</si>
  <si>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</si>
  <si>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</si>
  <si>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</si>
  <si>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</si>
  <si>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</si>
  <si>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</si>
  <si>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</si>
  <si>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</si>
  <si>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</si>
  <si>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</si>
  <si>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</si>
  <si>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</si>
  <si>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</si>
  <si>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</si>
  <si>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</si>
  <si>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</si>
  <si>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</si>
  <si>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</si>
  <si>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</si>
  <si>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</si>
  <si>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</si>
  <si>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</si>
  <si>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</si>
  <si>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</si>
  <si>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</si>
  <si>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</si>
  <si>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</si>
  <si>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</si>
  <si>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</si>
  <si>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</si>
  <si>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</si>
  <si>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</si>
  <si>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</si>
  <si>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</si>
  <si>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</si>
  <si>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</si>
  <si>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</si>
  <si>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</si>
  <si>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</si>
  <si>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</si>
  <si>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</si>
  <si>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</si>
  <si>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</si>
  <si>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</si>
  <si>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</si>
  <si>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</si>
  <si>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</si>
  <si>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</si>
  <si>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</si>
  <si>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</si>
  <si>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</si>
  <si>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</si>
  <si>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</si>
  <si>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</si>
  <si>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</si>
  <si>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</si>
  <si>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</si>
  <si>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</si>
  <si>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</si>
  <si>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</si>
  <si>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</si>
  <si>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</si>
  <si>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</si>
  <si>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</si>
  <si>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</si>
  <si>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</si>
  <si>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</si>
  <si>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</si>
  <si>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</si>
  <si>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</si>
  <si>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</si>
  <si>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</si>
  <si>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</si>
  <si>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</si>
  <si>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</si>
  <si>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</si>
  <si>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</si>
  <si>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</si>
  <si>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</si>
  <si>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</si>
  <si>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</si>
  <si>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</si>
  <si>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</si>
  <si>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</si>
  <si>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</si>
  <si>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</si>
  <si>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</si>
  <si>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</si>
  <si>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</si>
  <si>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</si>
  <si>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</si>
  <si>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</si>
  <si>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</si>
  <si>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</si>
  <si>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</si>
  <si>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</si>
  <si>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</si>
  <si>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</si>
  <si>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</si>
  <si>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</si>
  <si>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</si>
  <si>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</si>
  <si>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</si>
  <si>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</si>
  <si>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</si>
  <si>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</si>
  <si>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</si>
  <si>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</si>
  <si>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</si>
  <si>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</si>
  <si>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</si>
  <si>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</si>
  <si>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</si>
  <si>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</si>
  <si>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</si>
  <si>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</si>
  <si>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</si>
  <si>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</si>
  <si>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</si>
  <si>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</si>
  <si>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</si>
  <si>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</si>
  <si>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</si>
  <si>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</si>
  <si>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</si>
  <si>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</si>
  <si>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</si>
  <si>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</si>
  <si>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</si>
  <si>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</si>
  <si>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</si>
  <si>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</si>
  <si>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</si>
  <si>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</si>
  <si>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</si>
  <si>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</si>
  <si>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</si>
  <si>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</si>
  <si>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</si>
  <si>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</si>
  <si>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</si>
  <si>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</si>
  <si>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</si>
  <si>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</si>
  <si>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</si>
  <si>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</si>
  <si>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</si>
  <si>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</si>
  <si>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</si>
  <si>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</si>
  <si>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</si>
  <si>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</si>
  <si>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</si>
  <si>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</si>
  <si>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</si>
  <si>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</si>
  <si>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</si>
  <si>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</si>
  <si>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</si>
  <si>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</si>
  <si>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</si>
  <si>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</si>
  <si>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</si>
  <si>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</si>
  <si>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</si>
  <si>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</si>
  <si>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</si>
  <si>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</si>
  <si>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</si>
  <si>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</si>
  <si>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</si>
  <si>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</si>
  <si>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</si>
  <si>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</si>
  <si>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</si>
  <si>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</si>
  <si>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</si>
  <si>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</si>
  <si>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</si>
  <si>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</si>
  <si>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</si>
  <si>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</si>
  <si>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</si>
  <si>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</si>
  <si>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</si>
  <si>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</si>
  <si>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</si>
  <si>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</si>
  <si>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</si>
  <si>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</si>
  <si>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</si>
  <si>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</si>
  <si>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</si>
  <si>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</si>
  <si>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</si>
  <si>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</si>
  <si>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</si>
  <si>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</si>
  <si>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</si>
  <si>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</si>
  <si>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</si>
  <si>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</si>
  <si>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</si>
  <si>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</si>
  <si>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</si>
  <si>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</si>
  <si>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</si>
  <si>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</si>
  <si>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</si>
  <si>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</si>
  <si>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</si>
  <si>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</si>
  <si>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</si>
  <si>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</si>
  <si>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</si>
  <si>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</si>
  <si>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</si>
  <si>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</si>
  <si>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</si>
  <si>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</si>
  <si>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</si>
  <si>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</si>
  <si>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</si>
  <si>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</si>
  <si>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</si>
  <si>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</si>
  <si>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</si>
  <si>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</si>
  <si>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</si>
  <si>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</si>
  <si>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</si>
  <si>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</si>
  <si>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</si>
  <si>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</si>
  <si>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</si>
  <si>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</si>
  <si>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</si>
  <si>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</si>
  <si>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</si>
  <si>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</si>
  <si>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</si>
  <si>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</si>
  <si>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</si>
  <si>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</si>
  <si>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</si>
  <si>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</si>
  <si>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</si>
  <si>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</si>
  <si>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</si>
  <si>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</si>
  <si>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</si>
  <si>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</si>
  <si>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</si>
  <si>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</si>
  <si>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</si>
  <si>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</si>
  <si>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</si>
  <si>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</si>
  <si>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</si>
  <si>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</si>
  <si>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</si>
  <si>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</si>
  <si>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</si>
  <si>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</si>
  <si>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</si>
  <si>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</si>
  <si>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</si>
  <si>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</si>
  <si>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</si>
  <si>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</si>
  <si>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</si>
  <si>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</si>
  <si>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</si>
  <si>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</si>
  <si>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</si>
  <si>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</si>
  <si>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</si>
  <si>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</si>
  <si>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</si>
  <si>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</si>
  <si>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</si>
  <si>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</si>
  <si>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</si>
  <si>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</si>
  <si>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</si>
  <si>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</si>
  <si>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</si>
  <si>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</si>
  <si>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</si>
  <si>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</si>
  <si>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</si>
  <si>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</si>
  <si>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</si>
  <si>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</si>
  <si>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</si>
  <si>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</si>
  <si>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</si>
  <si>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</si>
  <si>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</si>
  <si>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</si>
  <si>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</si>
  <si>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</si>
  <si>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</si>
  <si>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</si>
  <si>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</si>
  <si>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</si>
  <si>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</si>
  <si>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</si>
  <si>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</si>
  <si>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</si>
  <si>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</si>
  <si>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</si>
  <si>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</si>
  <si>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</si>
  <si>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</si>
  <si>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</si>
  <si>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</si>
  <si>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</si>
  <si>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</si>
  <si>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</si>
  <si>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</si>
  <si>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</si>
  <si>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</si>
  <si>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</si>
  <si>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</si>
  <si>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</si>
  <si>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</si>
  <si>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</si>
  <si>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</si>
  <si>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</si>
  <si>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</si>
  <si>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</si>
  <si>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</si>
  <si>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</si>
  <si>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</si>
  <si>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</si>
  <si>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</si>
  <si>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</si>
  <si>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</si>
  <si>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</si>
  <si>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</si>
  <si>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</si>
  <si>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</si>
  <si>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</si>
  <si>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</si>
  <si>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</si>
  <si>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</si>
  <si>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</si>
  <si>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</si>
  <si>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</si>
  <si>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</si>
  <si>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</si>
  <si>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</si>
  <si>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</si>
  <si>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</si>
  <si>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</si>
  <si>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</si>
  <si>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</si>
  <si>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</si>
  <si>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</si>
  <si>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</si>
  <si>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</si>
  <si>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</si>
  <si>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</si>
  <si>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</si>
  <si>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</si>
  <si>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</si>
  <si>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</si>
  <si>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</si>
  <si>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</si>
  <si>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</si>
  <si>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</si>
  <si>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</si>
  <si>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</si>
  <si>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</si>
  <si>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</si>
  <si>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</si>
  <si>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</si>
  <si>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</si>
  <si>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</si>
  <si>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</si>
  <si>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</si>
  <si>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</si>
  <si>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</si>
  <si>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</si>
  <si>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</si>
  <si>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</si>
  <si>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</si>
  <si>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</si>
  <si>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</si>
  <si>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</si>
  <si>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</si>
  <si>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</si>
  <si>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</si>
  <si>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</si>
  <si>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</si>
  <si>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</si>
  <si>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</si>
  <si>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</si>
  <si>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</si>
  <si>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</si>
  <si>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</si>
  <si>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</si>
  <si>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</si>
  <si>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</si>
  <si>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</si>
  <si>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</si>
  <si>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</si>
  <si>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</si>
  <si>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</si>
  <si>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</si>
  <si>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</si>
  <si>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</si>
  <si>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</si>
  <si>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</si>
  <si>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</si>
  <si>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</si>
  <si>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</si>
  <si>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</si>
  <si>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</si>
  <si>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</si>
  <si>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</si>
  <si>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</si>
  <si>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</si>
  <si>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</si>
  <si>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</si>
  <si>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</si>
  <si>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</si>
  <si>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</si>
  <si>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</si>
  <si>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</si>
  <si>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</si>
  <si>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</si>
  <si>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</si>
  <si>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</si>
  <si>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</si>
  <si>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</si>
  <si>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</si>
  <si>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</si>
  <si>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</si>
  <si>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</si>
  <si>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</si>
  <si>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</si>
  <si>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</si>
  <si>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</si>
  <si>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</si>
  <si>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</si>
  <si>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</si>
  <si>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</si>
  <si>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</si>
  <si>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</si>
  <si>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</si>
  <si>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</si>
  <si>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</si>
  <si>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</si>
  <si>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</si>
  <si>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</si>
  <si>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</si>
  <si>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</si>
  <si>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</si>
  <si>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</si>
  <si>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</si>
  <si>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</si>
  <si>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</si>
  <si>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</si>
  <si>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</si>
  <si>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</si>
  <si>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</si>
  <si>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</si>
  <si>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</si>
  <si>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</si>
  <si>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</si>
  <si>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</si>
  <si>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</si>
  <si>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</si>
  <si>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</si>
  <si>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</si>
  <si>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</si>
  <si>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</si>
  <si>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</si>
  <si>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</si>
  <si>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</si>
  <si>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</si>
  <si>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</si>
  <si>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</si>
  <si>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</si>
  <si>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</si>
  <si>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</si>
  <si>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</si>
  <si>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</si>
  <si>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</si>
  <si>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</si>
  <si>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</si>
  <si>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</si>
  <si>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</si>
  <si>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</si>
  <si>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</si>
  <si>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</si>
  <si>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</si>
  <si>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</si>
  <si>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</si>
  <si>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</si>
  <si>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</si>
  <si>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</si>
  <si>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</si>
  <si>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</si>
  <si>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</si>
  <si>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</si>
  <si>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</si>
  <si>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</si>
  <si>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</si>
  <si>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</si>
  <si>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</si>
  <si>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</si>
  <si>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</si>
  <si>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</si>
  <si>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</si>
  <si>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</si>
  <si>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</si>
  <si>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</si>
  <si>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</si>
  <si>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</si>
  <si>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</si>
  <si>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</si>
  <si>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</si>
  <si>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</si>
  <si>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</si>
  <si>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</si>
  <si>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</si>
  <si>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</si>
  <si>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</si>
  <si>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</si>
  <si>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</si>
  <si>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</si>
  <si>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</si>
  <si>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</si>
  <si>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</si>
  <si>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</si>
  <si>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</si>
  <si>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</si>
  <si>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</si>
  <si>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</si>
  <si>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</si>
  <si>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</si>
  <si>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</si>
  <si>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</si>
  <si>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</si>
  <si>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</si>
  <si>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</si>
  <si>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</si>
  <si>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</si>
  <si>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</si>
  <si>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</si>
  <si>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</si>
  <si>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</si>
  <si>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</si>
  <si>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</si>
  <si>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</si>
  <si>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</si>
  <si>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</si>
  <si>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</si>
  <si>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</si>
  <si>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</si>
  <si>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</si>
  <si>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</si>
  <si>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</si>
  <si>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</si>
  <si>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</si>
  <si>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</si>
  <si>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</si>
  <si>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</si>
  <si>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</si>
  <si>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</si>
  <si>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</si>
  <si>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</si>
  <si>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</si>
  <si>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</si>
  <si>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</si>
  <si>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</si>
  <si>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</si>
  <si>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</si>
  <si>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</si>
  <si>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</si>
  <si>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</si>
  <si>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</si>
  <si>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</si>
  <si>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</si>
  <si>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</si>
  <si>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</si>
  <si>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</si>
  <si>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</si>
  <si>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</si>
  <si>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</si>
  <si>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</si>
  <si>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</si>
  <si>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</si>
  <si>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</si>
  <si>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</si>
  <si>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</si>
  <si>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</si>
  <si>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</si>
  <si>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</si>
  <si>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</si>
  <si>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</si>
  <si>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</si>
  <si>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</si>
  <si>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</si>
  <si>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</si>
  <si>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</si>
  <si>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</si>
  <si>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</si>
  <si>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</si>
  <si>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</si>
  <si>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</si>
  <si>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</si>
  <si>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</si>
  <si>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</si>
  <si>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</si>
  <si>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</si>
  <si>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</si>
  <si>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</si>
  <si>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</si>
  <si>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</si>
  <si>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</si>
  <si>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</si>
  <si>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</si>
  <si>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</si>
  <si>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</si>
  <si>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</si>
  <si>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</si>
  <si>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</si>
  <si>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</si>
  <si>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</si>
  <si>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</si>
  <si>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</si>
  <si>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</si>
  <si>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</si>
  <si>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</si>
  <si>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</si>
  <si>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</si>
  <si>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</si>
  <si>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</si>
  <si>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</si>
  <si>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</si>
  <si>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</si>
  <si>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</si>
  <si>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</si>
  <si>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</si>
  <si>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</si>
  <si>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</si>
  <si>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</si>
  <si>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</si>
  <si>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</si>
  <si>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</si>
  <si>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</si>
  <si>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</si>
  <si>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</si>
  <si>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</si>
  <si>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</si>
  <si>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</si>
  <si>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</si>
  <si>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</si>
  <si>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</si>
  <si>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</si>
  <si>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</si>
  <si>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</si>
  <si>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</si>
  <si>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</si>
  <si>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</si>
  <si>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</si>
  <si>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</si>
  <si>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</si>
  <si>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</si>
  <si>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</si>
  <si>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</si>
  <si>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</si>
  <si>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</si>
  <si>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</si>
  <si>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</si>
  <si>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</si>
  <si>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</si>
  <si>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</si>
  <si>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</si>
  <si>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</si>
  <si>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</si>
  <si>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</si>
  <si>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</si>
  <si>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</si>
  <si>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</si>
  <si>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</si>
  <si>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</si>
  <si>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</si>
  <si>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</si>
  <si>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</si>
  <si>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</si>
  <si>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</si>
  <si>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</si>
  <si>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</si>
  <si>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</si>
  <si>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</si>
  <si>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</si>
  <si>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</si>
  <si>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</si>
  <si>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</si>
  <si>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</si>
  <si>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</si>
  <si>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</si>
  <si>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</si>
  <si>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</si>
  <si>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</si>
  <si>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</si>
  <si>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</si>
  <si>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</si>
  <si>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</si>
  <si>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</si>
  <si>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</si>
  <si>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</si>
  <si>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</si>
  <si>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</si>
  <si>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</si>
  <si>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</si>
  <si>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</si>
  <si>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</si>
  <si>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</si>
  <si>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</si>
  <si>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</si>
  <si>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</si>
  <si>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</si>
  <si>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</si>
  <si>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</si>
  <si>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</si>
  <si>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</si>
  <si>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</si>
  <si>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</si>
  <si>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</si>
  <si>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</si>
  <si>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</si>
  <si>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</si>
  <si>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</si>
  <si>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</si>
  <si>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</si>
  <si>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</si>
  <si>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</si>
  <si>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</si>
  <si>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</si>
  <si>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</si>
  <si>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</si>
  <si>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</si>
  <si>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</si>
  <si>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</si>
  <si>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</si>
  <si>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</si>
  <si>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</si>
  <si>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</si>
  <si>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</si>
  <si>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</si>
  <si>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</si>
  <si>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</si>
  <si>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</si>
  <si>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</si>
  <si>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</si>
  <si>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</si>
  <si>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</si>
  <si>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</si>
  <si>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</si>
  <si>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</si>
  <si>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</si>
  <si>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</si>
  <si>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</si>
  <si>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</si>
  <si>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</si>
  <si>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</si>
  <si>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</si>
  <si>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</si>
  <si>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</si>
  <si>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</si>
  <si>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</si>
  <si>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</si>
  <si>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</si>
  <si>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</si>
  <si>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</si>
  <si>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</si>
  <si>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</si>
  <si>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</si>
  <si>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</si>
  <si>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</si>
  <si>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</si>
  <si>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</si>
  <si>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</si>
  <si>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</si>
  <si>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</si>
  <si>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</si>
  <si>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</si>
  <si>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</si>
  <si>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</si>
  <si>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</si>
  <si>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</si>
  <si>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</si>
  <si>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</si>
  <si>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</si>
  <si>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</si>
  <si>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</si>
  <si>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</si>
  <si>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</si>
  <si>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</si>
  <si>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</si>
  <si>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</si>
  <si>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</si>
  <si>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</si>
  <si>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</si>
  <si>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</si>
  <si>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</si>
  <si>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</si>
  <si>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</si>
  <si>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</si>
  <si>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</si>
  <si>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</si>
  <si>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</si>
  <si>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</si>
  <si>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</si>
  <si>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</si>
  <si>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</si>
  <si>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</si>
  <si>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</si>
  <si>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</si>
  <si>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</si>
  <si>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</si>
  <si>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</si>
  <si>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</si>
  <si>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</si>
  <si>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</si>
  <si>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</si>
  <si>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</si>
  <si>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</si>
  <si>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</si>
  <si>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</si>
  <si>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</si>
  <si>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</si>
  <si>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</si>
  <si>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</si>
  <si>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</si>
  <si>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</si>
  <si>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</si>
  <si>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</si>
  <si>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</si>
  <si>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</si>
  <si>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</si>
  <si>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</si>
  <si>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</si>
  <si>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</si>
  <si>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</si>
  <si>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</si>
  <si>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</si>
  <si>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</si>
  <si>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</si>
  <si>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</si>
  <si>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</si>
  <si>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</si>
  <si>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</si>
  <si>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</si>
  <si>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</si>
  <si>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</si>
  <si>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</si>
  <si>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</si>
  <si>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</si>
  <si>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</si>
  <si>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</si>
  <si>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</si>
  <si>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</si>
  <si>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</si>
  <si>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</si>
  <si>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</si>
  <si>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</si>
  <si>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</si>
  <si>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</si>
  <si>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</si>
  <si>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</si>
  <si>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</si>
  <si>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</si>
  <si>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</si>
  <si>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</si>
  <si>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</si>
  <si>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</si>
  <si>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</si>
  <si>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</si>
  <si>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</si>
  <si>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</si>
  <si>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</si>
  <si>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</si>
  <si>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</si>
  <si>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</si>
  <si>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</si>
  <si>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</si>
  <si>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</si>
  <si>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</si>
  <si>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</si>
  <si>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</si>
  <si>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</si>
  <si>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</si>
  <si>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</si>
  <si>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</si>
  <si>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</si>
  <si>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</si>
  <si>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</si>
  <si>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</si>
  <si>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</si>
  <si>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</si>
  <si>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</si>
  <si>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</si>
  <si>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</si>
  <si>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</si>
  <si>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</si>
  <si>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</si>
  <si>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</si>
  <si>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</si>
  <si>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</si>
  <si>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</si>
  <si>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</si>
  <si>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</si>
  <si>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</si>
  <si>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</si>
  <si>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</si>
  <si>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</si>
  <si>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</si>
  <si>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</si>
  <si>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</si>
  <si>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</si>
  <si>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</si>
  <si>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</si>
  <si>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</si>
  <si>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</si>
  <si>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</si>
  <si>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</si>
  <si>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</si>
  <si>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</si>
  <si>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</si>
  <si>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</si>
  <si>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</si>
  <si>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</si>
  <si>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</si>
  <si>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</si>
  <si>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</si>
  <si>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</si>
  <si>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</si>
  <si>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</si>
  <si>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</si>
  <si>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</si>
  <si>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</si>
  <si>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</si>
  <si>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</si>
  <si>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</si>
  <si>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</si>
  <si>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</si>
  <si>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</si>
  <si>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</si>
  <si>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</si>
  <si>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</si>
  <si>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</si>
  <si>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</si>
  <si>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</si>
  <si>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</si>
  <si>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</si>
  <si>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</si>
  <si>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</si>
  <si>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</si>
  <si>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</si>
  <si>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</si>
  <si>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</si>
  <si>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</si>
  <si>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</si>
  <si>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</si>
  <si>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</si>
  <si>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</si>
  <si>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</si>
  <si>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</si>
  <si>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</si>
  <si>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</si>
  <si>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</si>
  <si>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</si>
  <si>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</si>
  <si>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</si>
  <si>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</si>
  <si>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</si>
  <si>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</si>
  <si>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</si>
  <si>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</si>
  <si>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</si>
  <si>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</si>
  <si>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</si>
  <si>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</si>
  <si>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</si>
  <si>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</si>
  <si>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</si>
  <si>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</si>
  <si>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</si>
  <si>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</si>
  <si>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</si>
  <si>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</si>
  <si>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</si>
  <si>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</si>
  <si>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</si>
  <si>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</si>
  <si>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</si>
  <si>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</si>
  <si>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</si>
  <si>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</si>
  <si>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</si>
  <si>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</si>
  <si>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</si>
  <si>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</si>
  <si>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</si>
  <si>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</si>
  <si>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</si>
  <si>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</si>
  <si>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</si>
  <si>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</si>
  <si>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</si>
  <si>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</si>
  <si>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</si>
  <si>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</si>
  <si>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</si>
  <si>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</si>
  <si>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</si>
  <si>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</si>
  <si>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</si>
  <si>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</si>
  <si>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</si>
  <si>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</si>
  <si>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</si>
  <si>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</si>
  <si>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</si>
  <si>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</si>
  <si>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</si>
  <si>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</si>
  <si>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</si>
  <si>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</si>
  <si>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</si>
  <si>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</si>
  <si>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</si>
  <si>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</si>
  <si>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</si>
  <si>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</si>
  <si>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</si>
  <si>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</si>
  <si>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</si>
  <si>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</si>
  <si>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</si>
  <si>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</si>
  <si>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</si>
  <si>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</si>
  <si>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</si>
  <si>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</si>
  <si>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</si>
  <si>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</si>
  <si>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</si>
  <si>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</si>
  <si>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</si>
  <si>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</si>
  <si>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</si>
  <si>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</si>
  <si>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</si>
  <si>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</si>
  <si>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</si>
  <si>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</si>
  <si>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</si>
  <si>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</si>
  <si>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</si>
  <si>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</si>
  <si>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</si>
  <si>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</si>
  <si>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</si>
  <si>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</si>
  <si>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</si>
  <si>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</si>
  <si>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</si>
  <si>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</si>
  <si>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</si>
  <si>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</si>
  <si>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</si>
  <si>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</si>
  <si>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</si>
  <si>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</si>
  <si>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</si>
  <si>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</si>
  <si>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</si>
  <si>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</si>
  <si>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</si>
  <si>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</si>
  <si>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</si>
  <si>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</si>
  <si>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</si>
  <si>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</si>
  <si>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</si>
  <si>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</si>
  <si>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</si>
  <si>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</si>
  <si>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</si>
  <si>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</si>
  <si>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</si>
  <si>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</si>
  <si>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</si>
  <si>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</si>
  <si>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</si>
  <si>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</si>
  <si>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</si>
  <si>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</si>
  <si>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</si>
  <si>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</si>
  <si>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</si>
  <si>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</si>
  <si>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</si>
  <si>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</si>
  <si>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</si>
  <si>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</si>
  <si>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</si>
  <si>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</si>
  <si>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</si>
  <si>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</si>
  <si>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</si>
  <si>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</si>
  <si>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</si>
  <si>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</si>
  <si>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</si>
  <si>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</si>
  <si>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</si>
  <si>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</si>
  <si>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</si>
  <si>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</si>
  <si>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</si>
  <si>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</si>
  <si>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</si>
  <si>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</si>
  <si>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</si>
  <si>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</si>
  <si>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</si>
  <si>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</si>
  <si>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</si>
  <si>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</si>
  <si>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</si>
  <si>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</si>
  <si>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</si>
  <si>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</si>
  <si>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</si>
  <si>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</si>
  <si>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</si>
  <si>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</si>
  <si>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</si>
  <si>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</si>
  <si>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</si>
  <si>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</si>
  <si>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</si>
  <si>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</si>
  <si>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</si>
  <si>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</si>
  <si>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</si>
  <si>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</si>
  <si>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</si>
  <si>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</si>
  <si>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</si>
  <si>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</si>
  <si>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</si>
  <si>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</si>
  <si>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</si>
  <si>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</si>
  <si>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</si>
  <si>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</si>
  <si>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</si>
  <si>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</si>
  <si>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</si>
  <si>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</si>
  <si>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</si>
  <si>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</si>
  <si>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</si>
  <si>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</si>
  <si>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</si>
  <si>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</si>
  <si>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</si>
  <si>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</si>
  <si>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</si>
  <si>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</si>
  <si>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</si>
  <si>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</si>
  <si>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</si>
  <si>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</si>
  <si>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</si>
  <si>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</si>
  <si>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</si>
  <si>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</si>
  <si>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</si>
  <si>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</si>
  <si>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</si>
  <si>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</si>
  <si>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</si>
  <si>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</si>
  <si>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</si>
  <si>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</si>
  <si>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</si>
  <si>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</si>
  <si>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</si>
  <si>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</si>
  <si>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</si>
  <si>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</si>
  <si>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</si>
  <si>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</si>
  <si>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</si>
  <si>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</si>
  <si>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</si>
  <si>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</si>
  <si>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</si>
  <si>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</si>
  <si>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</si>
  <si>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</si>
  <si>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</si>
  <si>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</si>
  <si>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</si>
  <si>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</si>
  <si>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</si>
  <si>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</si>
  <si>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</si>
  <si>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</si>
  <si>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</si>
  <si>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</si>
  <si>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</si>
  <si>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</si>
  <si>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</si>
  <si>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</si>
  <si>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</si>
  <si>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</si>
  <si>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</si>
  <si>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</si>
  <si>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</si>
  <si>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</si>
  <si>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</si>
  <si>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</si>
  <si>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</si>
  <si>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</si>
  <si>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</si>
  <si>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</si>
  <si>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</si>
  <si>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</si>
  <si>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</si>
  <si>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</si>
  <si>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</si>
  <si>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</si>
  <si>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</si>
  <si>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</si>
  <si>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</si>
  <si>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</si>
  <si>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</si>
  <si>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</si>
  <si>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</si>
  <si>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</si>
  <si>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</si>
  <si>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</si>
  <si>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</si>
  <si>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</si>
  <si>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</si>
  <si>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</si>
  <si>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</si>
  <si>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</si>
  <si>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</si>
  <si>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</si>
  <si>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</si>
  <si>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</si>
  <si>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</si>
  <si>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</si>
  <si>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</si>
  <si>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</si>
  <si>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</si>
  <si>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</si>
  <si>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</si>
  <si>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</si>
  <si>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</si>
  <si>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</si>
  <si>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</si>
  <si>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</si>
  <si>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</si>
  <si>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</si>
  <si>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</si>
  <si>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</si>
  <si>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</si>
  <si>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</si>
  <si>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</si>
  <si>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</si>
  <si>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</si>
  <si>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</si>
  <si>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</si>
  <si>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</si>
  <si>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</si>
  <si>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</si>
  <si>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</si>
  <si>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</si>
  <si>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</si>
  <si>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</si>
  <si>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</si>
  <si>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</si>
  <si>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</si>
  <si>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</si>
  <si>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</si>
  <si>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</si>
  <si>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</si>
  <si>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</si>
  <si>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</si>
  <si>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</si>
  <si>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</si>
  <si>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</si>
  <si>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</si>
  <si>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</si>
  <si>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</si>
  <si>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</si>
  <si>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</si>
  <si>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</si>
  <si>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</si>
  <si>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</si>
  <si>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</si>
  <si>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</si>
  <si>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</si>
  <si>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</si>
  <si>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</si>
  <si>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</si>
  <si>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</si>
  <si>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</si>
  <si>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</si>
  <si>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</si>
  <si>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</si>
  <si>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</si>
  <si>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</si>
  <si>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</si>
  <si>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</si>
  <si>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</si>
  <si>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</si>
  <si>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</si>
  <si>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</si>
  <si>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</si>
  <si>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</si>
  <si>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</si>
  <si>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</si>
  <si>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</si>
  <si>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</si>
  <si>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</si>
  <si>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</si>
  <si>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</si>
  <si>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</si>
  <si>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</si>
  <si>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</si>
  <si>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</si>
  <si>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</si>
  <si>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</si>
  <si>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</si>
  <si>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</si>
  <si>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</si>
  <si>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</si>
  <si>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</si>
  <si>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</si>
  <si>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</si>
  <si>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</si>
  <si>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</si>
  <si>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</si>
  <si>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</si>
  <si>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</si>
  <si>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</si>
  <si>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</si>
  <si>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</si>
  <si>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</si>
  <si>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</si>
  <si>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</si>
  <si>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</si>
  <si>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</si>
  <si>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</si>
  <si>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</si>
  <si>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</si>
  <si>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</si>
  <si>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</si>
  <si>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</si>
  <si>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</si>
  <si>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</si>
  <si>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</si>
  <si>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</si>
  <si>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</si>
  <si>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</si>
  <si>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</si>
  <si>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</si>
  <si>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</si>
  <si>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</si>
  <si>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</si>
  <si>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</si>
  <si>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</si>
  <si>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</si>
  <si>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</si>
  <si>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</si>
  <si>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</si>
  <si>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</si>
  <si>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</si>
  <si>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</si>
  <si>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</si>
  <si>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</si>
  <si>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</si>
  <si>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</si>
  <si>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</si>
  <si>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</si>
  <si>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</si>
  <si>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</si>
  <si>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</si>
  <si>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</si>
  <si>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</si>
  <si>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</si>
  <si>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</si>
  <si>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</si>
  <si>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</si>
  <si>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</si>
  <si>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</si>
  <si>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</si>
  <si>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</si>
  <si>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</si>
  <si>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</si>
  <si>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</si>
  <si>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</si>
  <si>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</si>
  <si>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</si>
  <si>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</si>
  <si>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</si>
  <si>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</si>
  <si>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</si>
  <si>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</si>
  <si>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</si>
  <si>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</si>
  <si>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</si>
  <si>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</si>
  <si>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</si>
  <si>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</si>
  <si>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</si>
  <si>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</si>
  <si>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</si>
  <si>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</si>
  <si>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</si>
  <si>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</si>
  <si>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</si>
  <si>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</si>
  <si>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</si>
  <si>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</si>
  <si>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</si>
  <si>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</si>
  <si>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</si>
  <si>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</si>
  <si>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</si>
  <si>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</si>
  <si>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</si>
  <si>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</si>
  <si>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</si>
  <si>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</si>
  <si>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</si>
  <si>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</si>
  <si>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</si>
  <si>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</si>
  <si>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</si>
  <si>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</si>
  <si>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</si>
  <si>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</si>
  <si>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</si>
  <si>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</si>
  <si>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</si>
  <si>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</si>
  <si>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</si>
  <si>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</si>
  <si>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</si>
  <si>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</si>
  <si>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</si>
  <si>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</si>
  <si>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</si>
  <si>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</si>
  <si>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</si>
  <si>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</si>
  <si>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</si>
  <si>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</si>
  <si>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</si>
  <si>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</si>
  <si>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</si>
  <si>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</si>
  <si>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</si>
  <si>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</si>
  <si>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</si>
  <si>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</si>
  <si>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</si>
  <si>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</si>
  <si>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</si>
  <si>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</si>
  <si>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</si>
  <si>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</si>
  <si>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</si>
  <si>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</si>
  <si>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</si>
  <si>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</si>
  <si>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</si>
  <si>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</si>
  <si>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</si>
  <si>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</si>
  <si>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</si>
  <si>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</si>
  <si>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</si>
  <si>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</si>
  <si>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</si>
  <si>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</si>
  <si>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</si>
  <si>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</si>
  <si>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</si>
  <si>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</si>
  <si>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</si>
  <si>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</si>
  <si>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</si>
  <si>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</si>
  <si>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</si>
  <si>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</si>
  <si>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</si>
  <si>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</si>
  <si>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</si>
  <si>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</si>
  <si>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</si>
  <si>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</si>
  <si>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</si>
  <si>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</si>
  <si>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</si>
  <si>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</si>
  <si>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</si>
  <si>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</si>
  <si>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</si>
  <si>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</si>
  <si>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</si>
  <si>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</si>
  <si>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</si>
  <si>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</si>
  <si>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</si>
  <si>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</si>
  <si>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</si>
  <si>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</si>
  <si>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</si>
  <si>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</si>
  <si>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</si>
  <si>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</si>
  <si>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</si>
  <si>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</si>
  <si>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</si>
  <si>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</si>
  <si>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</si>
  <si>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</si>
  <si>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</si>
  <si>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</si>
  <si>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</si>
  <si>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</si>
  <si>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</si>
  <si>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</si>
  <si>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</si>
  <si>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</si>
  <si>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</si>
  <si>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</si>
  <si>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</si>
  <si>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</si>
  <si>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</si>
  <si>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</si>
  <si>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</si>
  <si>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</si>
  <si>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</si>
  <si>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</si>
  <si>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</si>
  <si>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</si>
  <si>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</si>
  <si>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</si>
  <si>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</si>
  <si>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</si>
  <si>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</si>
  <si>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</si>
  <si>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</si>
  <si>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</si>
  <si>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</si>
  <si>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</si>
  <si>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</si>
  <si>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</si>
  <si>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</si>
  <si>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</si>
  <si>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</si>
  <si>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</si>
  <si>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</si>
  <si>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</si>
  <si>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</si>
  <si>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</si>
  <si>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</si>
  <si>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</si>
  <si>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</si>
  <si>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</si>
  <si>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</si>
  <si>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</si>
  <si>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</si>
  <si>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</si>
  <si>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</si>
  <si>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</si>
  <si>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</si>
  <si>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</si>
  <si>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</si>
  <si>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</si>
  <si>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</si>
  <si>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</si>
  <si>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</si>
  <si>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</si>
  <si>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</si>
  <si>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</si>
  <si>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</si>
  <si>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</si>
  <si>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</si>
  <si>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</si>
  <si>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</si>
  <si>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</si>
  <si>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</si>
  <si>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</si>
  <si>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</si>
  <si>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</si>
  <si>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</si>
  <si>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</si>
  <si>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</si>
  <si>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</si>
  <si>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</si>
  <si>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</si>
  <si>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</si>
  <si>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</si>
  <si>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</si>
  <si>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</si>
  <si>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</si>
  <si>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</si>
  <si>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</si>
  <si>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</si>
  <si>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</si>
  <si>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</si>
  <si>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</si>
  <si>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</si>
  <si>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</si>
  <si>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</si>
  <si>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</si>
  <si>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</si>
  <si>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</si>
  <si>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</si>
  <si>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</si>
  <si>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</si>
  <si>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</si>
  <si>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</si>
  <si>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</si>
  <si>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</si>
  <si>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</si>
  <si>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</si>
  <si>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</si>
  <si>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</si>
  <si>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</si>
  <si>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</si>
  <si>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</si>
  <si>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</si>
  <si>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</si>
  <si>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</si>
  <si>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</si>
  <si>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</si>
  <si>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</si>
  <si>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</si>
  <si>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</si>
  <si>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</si>
  <si>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</si>
  <si>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</si>
  <si>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</si>
  <si>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</si>
  <si>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</si>
  <si>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</si>
  <si>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</si>
  <si>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</si>
  <si>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</si>
  <si>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</si>
  <si>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</si>
  <si>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</si>
  <si>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</si>
  <si>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</si>
  <si>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</si>
  <si>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</si>
  <si>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</si>
  <si>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</si>
  <si>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</si>
  <si>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</si>
  <si>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</si>
  <si>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</si>
  <si>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</si>
  <si>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</si>
  <si>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</si>
  <si>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</si>
  <si>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</si>
  <si>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</si>
  <si>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</si>
  <si>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</si>
  <si>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</si>
  <si>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</si>
  <si>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</si>
  <si>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</si>
  <si>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</si>
  <si>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</si>
  <si>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</si>
  <si>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</si>
  <si>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</si>
  <si>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</si>
  <si>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</si>
  <si>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</si>
  <si>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</si>
  <si>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</si>
  <si>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</si>
  <si>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</si>
  <si>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</si>
  <si>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</si>
  <si>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</si>
  <si>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</si>
  <si>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</si>
  <si>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</si>
  <si>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</si>
  <si>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</si>
  <si>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</si>
  <si>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</si>
  <si>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</si>
  <si>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</si>
  <si>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</si>
  <si>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</si>
  <si>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</si>
  <si>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</si>
  <si>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</si>
  <si>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</si>
  <si>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</si>
  <si>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</si>
  <si>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</si>
  <si>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</si>
  <si>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</si>
  <si>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</si>
  <si>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</si>
  <si>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</si>
  <si>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</si>
  <si>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</si>
  <si>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</si>
  <si>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</si>
  <si>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</si>
  <si>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</si>
  <si>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</si>
  <si>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</si>
  <si>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</si>
  <si>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</si>
  <si>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</si>
  <si>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</si>
  <si>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</si>
  <si>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</si>
  <si>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</si>
  <si>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</si>
  <si>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</si>
  <si>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</si>
  <si>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</si>
  <si>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</si>
  <si>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</si>
  <si>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</si>
  <si>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</si>
  <si>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</si>
  <si>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</si>
  <si>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</si>
  <si>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</si>
  <si>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</si>
  <si>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</si>
  <si>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</si>
  <si>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</si>
  <si>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</si>
  <si>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</si>
  <si>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</si>
  <si>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</si>
  <si>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</si>
  <si>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</si>
  <si>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</si>
  <si>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</si>
  <si>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</si>
  <si>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</si>
  <si>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</si>
  <si>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</si>
  <si>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</si>
  <si>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</si>
  <si>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</si>
  <si>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</si>
  <si>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</si>
  <si>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</si>
  <si>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</si>
  <si>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</si>
  <si>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</si>
  <si>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</si>
  <si>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</si>
  <si>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</si>
  <si>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</si>
  <si>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</si>
  <si>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</si>
  <si>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</si>
  <si>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</si>
  <si>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</si>
  <si>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</si>
  <si>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</si>
  <si>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</si>
  <si>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</si>
  <si>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</si>
  <si>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</si>
  <si>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</si>
  <si>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</si>
  <si>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</si>
  <si>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</si>
  <si>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</si>
  <si>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</si>
  <si>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</si>
  <si>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</si>
  <si>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</si>
  <si>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</si>
  <si>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</si>
  <si>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</si>
  <si>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</si>
  <si>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</si>
  <si>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</si>
  <si>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</si>
  <si>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</si>
  <si>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</si>
  <si>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</si>
  <si>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</si>
  <si>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</si>
  <si>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</si>
  <si>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</si>
  <si>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</si>
  <si>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</si>
  <si>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</si>
  <si>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</si>
  <si>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</si>
  <si>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</si>
  <si>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</si>
  <si>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</si>
  <si>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</si>
  <si>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</si>
  <si>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</si>
  <si>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</si>
  <si>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</si>
  <si>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</si>
  <si>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</si>
  <si>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</si>
  <si>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</si>
  <si>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</si>
  <si>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</si>
  <si>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</si>
  <si>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</si>
  <si>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</si>
  <si>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</si>
  <si>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</si>
  <si>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</si>
  <si>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</si>
  <si>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</si>
  <si>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</si>
  <si>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</si>
  <si>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</si>
  <si>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</si>
  <si>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</si>
  <si>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</si>
  <si>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</si>
  <si>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</si>
  <si>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</si>
  <si>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</si>
  <si>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</si>
  <si>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</si>
  <si>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</si>
  <si>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</si>
  <si>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</si>
  <si>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</si>
  <si>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</si>
  <si>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</si>
  <si>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</si>
  <si>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</si>
  <si>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</si>
  <si>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</si>
  <si>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</si>
  <si>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</si>
  <si>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</si>
  <si>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</si>
  <si>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</si>
  <si>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</si>
  <si>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</si>
  <si>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</si>
  <si>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</si>
  <si>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</si>
  <si>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</si>
  <si>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</si>
  <si>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</si>
  <si>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</si>
  <si>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</si>
  <si>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</si>
  <si>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</si>
  <si>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</si>
  <si>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</si>
  <si>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</si>
  <si>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</si>
  <si>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</si>
  <si>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</si>
  <si>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</si>
  <si>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</si>
  <si>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</si>
  <si>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</si>
  <si>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</si>
  <si>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</si>
  <si>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</si>
  <si>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</si>
  <si>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</si>
  <si>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</si>
  <si>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</si>
  <si>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</si>
  <si>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</si>
  <si>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</si>
  <si>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</si>
  <si>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</si>
  <si>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</si>
  <si>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</si>
  <si>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</si>
  <si>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</si>
  <si>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</si>
  <si>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</si>
  <si>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</si>
  <si>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</si>
  <si>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</si>
  <si>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</si>
  <si>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</si>
  <si>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</si>
  <si>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</si>
  <si>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</si>
  <si>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</si>
  <si>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</si>
  <si>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</si>
  <si>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</si>
  <si>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</si>
  <si>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</si>
  <si>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</si>
  <si>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</si>
  <si>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</si>
  <si>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</si>
  <si>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</si>
  <si>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</si>
  <si>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</si>
  <si>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</si>
  <si>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</si>
  <si>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</si>
  <si>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</si>
  <si>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</si>
  <si>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</si>
  <si>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</si>
  <si>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</si>
  <si>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</si>
  <si>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</si>
  <si>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</si>
  <si>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</si>
  <si>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</si>
  <si>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</si>
  <si>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</si>
  <si>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</si>
  <si>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</si>
  <si>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</si>
  <si>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</si>
  <si>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</si>
  <si>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</si>
  <si>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</si>
  <si>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</si>
  <si>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</si>
  <si>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</si>
  <si>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</si>
  <si>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</si>
  <si>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</si>
  <si>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</si>
  <si>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</si>
  <si>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</si>
  <si>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</si>
  <si>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</si>
  <si>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</si>
  <si>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</si>
  <si>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</si>
  <si>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</si>
  <si>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</si>
  <si>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</si>
  <si>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</si>
  <si>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</si>
  <si>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</si>
  <si>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</si>
  <si>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</si>
  <si>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</si>
  <si>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</si>
  <si>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</si>
  <si>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</si>
  <si>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</si>
  <si>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</si>
  <si>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</si>
  <si>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</si>
  <si>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</si>
  <si>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</si>
  <si>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</si>
  <si>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</si>
  <si>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</si>
  <si>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</si>
  <si>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</si>
  <si>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</si>
  <si>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</si>
  <si>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</si>
  <si>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</si>
  <si>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</si>
  <si>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</si>
  <si>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</si>
  <si>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</si>
  <si>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</si>
  <si>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</si>
  <si>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</si>
  <si>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</si>
  <si>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</si>
  <si>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</si>
  <si>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</si>
  <si>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</si>
  <si>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</si>
  <si>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</si>
  <si>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</si>
  <si>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</si>
  <si>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</si>
  <si>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</si>
  <si>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</si>
  <si>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</si>
  <si>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</si>
  <si>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</si>
  <si>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</si>
  <si>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</si>
  <si>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</si>
  <si>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</si>
  <si>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</si>
  <si>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</si>
  <si>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</si>
  <si>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</si>
  <si>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</si>
  <si>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</si>
  <si>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</si>
  <si>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</si>
  <si>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</si>
  <si>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</si>
  <si>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</si>
  <si>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</si>
  <si>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</si>
  <si>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</si>
  <si>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</si>
  <si>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</si>
  <si>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</si>
  <si>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</si>
  <si>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</si>
  <si>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</si>
  <si>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</si>
  <si>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</si>
  <si>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</si>
  <si>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</si>
  <si>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</si>
  <si>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</si>
  <si>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</si>
  <si>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</si>
  <si>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</si>
  <si>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</si>
  <si>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</si>
  <si>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</si>
  <si>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</si>
  <si>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</si>
  <si>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</si>
  <si>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</si>
  <si>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</si>
  <si>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</si>
  <si>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</si>
  <si>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</si>
  <si>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</si>
  <si>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</si>
  <si>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</si>
  <si>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</si>
  <si>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</si>
  <si>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</si>
  <si>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</si>
  <si>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</si>
  <si>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</si>
  <si>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</si>
  <si>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</si>
  <si>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</si>
  <si>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</si>
  <si>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</si>
  <si>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</si>
  <si>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</si>
  <si>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</si>
  <si>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</si>
  <si>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</si>
  <si>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</si>
  <si>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</si>
  <si>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</si>
  <si>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</si>
  <si>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</si>
  <si>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</si>
  <si>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</si>
  <si>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</si>
  <si>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</si>
  <si>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</si>
  <si>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</si>
  <si>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</si>
  <si>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</si>
  <si>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</si>
  <si>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</si>
  <si>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</si>
  <si>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</si>
  <si>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</si>
  <si>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</si>
  <si>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</si>
  <si>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</si>
  <si>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</si>
  <si>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</si>
  <si>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</si>
  <si>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</si>
  <si>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</si>
  <si>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</si>
  <si>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</si>
  <si>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</si>
  <si>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</si>
  <si>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</si>
  <si>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</si>
  <si>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</si>
  <si>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</si>
  <si>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</si>
  <si>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</si>
  <si>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</si>
  <si>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</si>
  <si>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</si>
  <si>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</si>
  <si>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</si>
  <si>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</si>
  <si>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</si>
  <si>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</si>
  <si>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</si>
  <si>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</si>
  <si>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</si>
  <si>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</si>
  <si>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</si>
  <si>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</si>
  <si>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</si>
  <si>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</si>
  <si>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</si>
  <si>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</si>
  <si>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</si>
  <si>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</si>
  <si>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</si>
  <si>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</si>
  <si>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</si>
  <si>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</si>
  <si>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</si>
  <si>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</si>
  <si>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</si>
  <si>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</si>
  <si>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</si>
  <si>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</si>
  <si>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</si>
  <si>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</si>
  <si>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</si>
  <si>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</si>
  <si>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</si>
  <si>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</si>
  <si>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</si>
  <si>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</si>
  <si>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</si>
  <si>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</si>
  <si>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</si>
  <si>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</si>
  <si>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</si>
  <si>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</si>
  <si>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</si>
  <si>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</si>
  <si>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</si>
  <si>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</si>
  <si>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</si>
  <si>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</si>
  <si>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</si>
  <si>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</si>
  <si>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</si>
  <si>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</si>
  <si>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</si>
  <si>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</si>
  <si>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</si>
  <si>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</si>
  <si>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</si>
  <si>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</si>
  <si>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</si>
  <si>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</si>
  <si>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</si>
  <si>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</si>
  <si>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</si>
  <si>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</si>
  <si>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</si>
  <si>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</si>
  <si>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</si>
  <si>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</si>
  <si>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</si>
  <si>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</si>
  <si>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</si>
  <si>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</si>
  <si>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</si>
  <si>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</si>
  <si>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</si>
  <si>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</si>
  <si>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</si>
  <si>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</si>
  <si>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</si>
  <si>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</si>
  <si>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</si>
  <si>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</si>
  <si>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</si>
  <si>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</si>
  <si>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</si>
  <si>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</si>
  <si>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</si>
  <si>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</si>
  <si>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</si>
  <si>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</si>
  <si>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</si>
  <si>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</si>
  <si>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</si>
  <si>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</si>
  <si>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</si>
  <si>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</si>
  <si>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</si>
  <si>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</si>
  <si>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</si>
  <si>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</si>
  <si>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</si>
  <si>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</si>
  <si>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</si>
  <si>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</si>
  <si>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</si>
  <si>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</si>
  <si>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</si>
  <si>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</si>
  <si>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</si>
  <si>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</si>
  <si>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</si>
  <si>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</si>
  <si>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</si>
  <si>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</si>
  <si>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</si>
  <si>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</si>
  <si>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</si>
  <si>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</si>
  <si>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</si>
  <si>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</si>
  <si>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</si>
  <si>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</si>
  <si>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</si>
  <si>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</si>
  <si>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</si>
  <si>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</si>
  <si>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</si>
  <si>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</si>
  <si>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</si>
  <si>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</si>
  <si>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</si>
  <si>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</si>
  <si>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</si>
  <si>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</si>
  <si>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</si>
  <si>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</si>
  <si>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</si>
  <si>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</si>
  <si>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</si>
  <si>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</si>
  <si>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</si>
  <si>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</si>
  <si>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</si>
  <si>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</si>
  <si>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</si>
  <si>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</si>
  <si>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</si>
  <si>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</si>
  <si>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</si>
  <si>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</si>
  <si>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</si>
  <si>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</si>
  <si>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</si>
  <si>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</si>
  <si>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</si>
  <si>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</si>
  <si>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</si>
  <si>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</si>
  <si>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</si>
  <si>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</si>
  <si>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</si>
  <si>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</si>
  <si>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</si>
  <si>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</si>
  <si>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</si>
  <si>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</si>
  <si>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</si>
  <si>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</si>
  <si>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</si>
  <si>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</si>
  <si>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</si>
  <si>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</si>
  <si>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</si>
  <si>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</si>
  <si>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</si>
  <si>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</si>
  <si>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</si>
  <si>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</si>
  <si>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</si>
  <si>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</si>
  <si>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</si>
  <si>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</si>
  <si>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</si>
  <si>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</si>
  <si>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</si>
  <si>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</si>
  <si>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</si>
  <si>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</si>
  <si>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</si>
  <si>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</si>
  <si>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</si>
  <si>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</si>
  <si>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</si>
  <si>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</si>
  <si>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</si>
  <si>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</si>
  <si>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</si>
  <si>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</si>
  <si>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</si>
  <si>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</si>
  <si>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</si>
  <si>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</si>
  <si>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</si>
  <si>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</si>
  <si>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</si>
  <si>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</si>
  <si>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</si>
  <si>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</si>
  <si>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</si>
  <si>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</si>
  <si>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</si>
  <si>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</si>
  <si>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</si>
  <si>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</si>
  <si>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</si>
  <si>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</si>
  <si>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</si>
  <si>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</si>
  <si>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</si>
  <si>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</si>
  <si>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</si>
  <si>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</si>
  <si>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</si>
  <si>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</si>
  <si>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</si>
  <si>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</si>
  <si>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</si>
  <si>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</si>
  <si>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</si>
  <si>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</si>
  <si>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</si>
  <si>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</si>
  <si>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</si>
  <si>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</si>
  <si>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</si>
  <si>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</si>
  <si>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</si>
  <si>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</si>
  <si>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</si>
  <si>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</si>
  <si>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</si>
  <si>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</si>
  <si>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</si>
  <si>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</si>
  <si>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</si>
  <si>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</si>
  <si>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</si>
  <si>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</si>
  <si>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</si>
  <si>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</si>
  <si>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</si>
  <si>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</si>
  <si>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</si>
  <si>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</si>
  <si>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</si>
  <si>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</si>
  <si>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</si>
  <si>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</si>
  <si>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</si>
  <si>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</si>
  <si>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</si>
  <si>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</si>
  <si>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</si>
  <si>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</si>
  <si>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</si>
  <si>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</si>
  <si>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</si>
  <si>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</si>
  <si>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</si>
  <si>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</si>
  <si>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</si>
  <si>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</si>
  <si>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</si>
  <si>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</si>
  <si>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</si>
  <si>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</si>
  <si>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</si>
  <si>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</si>
  <si>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</si>
  <si>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</si>
  <si>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</si>
  <si>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</si>
  <si>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</si>
  <si>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</si>
  <si>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</si>
  <si>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</si>
  <si>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</si>
  <si>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</si>
  <si>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</si>
  <si>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</si>
  <si>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</si>
  <si>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</si>
  <si>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</si>
  <si>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</si>
  <si>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</si>
  <si>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</si>
  <si>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</si>
  <si>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</si>
  <si>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</si>
  <si>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</si>
  <si>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</si>
  <si>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</si>
  <si>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</si>
  <si>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</si>
  <si>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</si>
  <si>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</si>
  <si>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</si>
  <si>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</si>
  <si>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</si>
  <si>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</si>
  <si>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</si>
  <si>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</si>
  <si>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</si>
  <si>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</si>
  <si>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</si>
  <si>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</si>
  <si>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</si>
  <si>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</si>
  <si>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</si>
  <si>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</si>
  <si>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</si>
  <si>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</si>
  <si>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</si>
  <si>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</si>
  <si>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</si>
  <si>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</si>
  <si>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</si>
  <si>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</si>
  <si>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</si>
  <si>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</si>
  <si>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</si>
  <si>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</si>
  <si>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</si>
  <si>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</si>
  <si>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</si>
  <si>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</si>
  <si>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</si>
  <si>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</si>
  <si>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</si>
  <si>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</si>
  <si>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</si>
  <si>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</si>
  <si>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</si>
  <si>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</si>
  <si>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</si>
  <si>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</si>
  <si>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</si>
  <si>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</si>
  <si>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</si>
  <si>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</si>
  <si>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</si>
  <si>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</si>
  <si>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</si>
  <si>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</si>
  <si>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</si>
  <si>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</si>
  <si>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</si>
  <si>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</si>
  <si>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</si>
  <si>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</si>
  <si>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</si>
  <si>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</si>
  <si>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</si>
  <si>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</si>
  <si>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</si>
  <si>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</si>
  <si>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</si>
  <si>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</si>
  <si>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</si>
  <si>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</si>
  <si>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</si>
  <si>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</si>
  <si>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</si>
  <si>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</si>
  <si>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</si>
  <si>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</si>
  <si>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</si>
  <si>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</si>
  <si>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</si>
  <si>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</si>
  <si>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</si>
  <si>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</si>
  <si>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</si>
  <si>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</si>
  <si>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</si>
  <si>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</si>
  <si>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</si>
  <si>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</si>
  <si>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</si>
  <si>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</si>
  <si>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</si>
  <si>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</si>
  <si>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</si>
  <si>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</si>
  <si>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</si>
  <si>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</si>
  <si>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</si>
  <si>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</si>
  <si>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</si>
  <si>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</si>
  <si>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</si>
  <si>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</si>
  <si>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</si>
  <si>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</si>
  <si>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</si>
  <si>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</si>
  <si>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</si>
  <si>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</si>
  <si>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</si>
  <si>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</si>
  <si>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</si>
  <si>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</si>
  <si>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</si>
  <si>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</si>
  <si>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</si>
  <si>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</si>
  <si>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</si>
  <si>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</si>
  <si>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</si>
  <si>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</si>
  <si>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</si>
  <si>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</si>
  <si>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</si>
  <si>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</si>
  <si>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</si>
  <si>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</si>
  <si>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</si>
  <si>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</si>
  <si>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</si>
  <si>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</si>
  <si>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</si>
  <si>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</si>
  <si>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</si>
  <si>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</si>
  <si>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</si>
  <si>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</si>
  <si>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</si>
  <si>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</si>
  <si>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</si>
  <si>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</si>
  <si>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</si>
  <si>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</si>
  <si>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</si>
  <si>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</si>
  <si>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</si>
  <si>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</si>
  <si>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</si>
  <si>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</si>
  <si>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</si>
  <si>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</si>
  <si>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</si>
  <si>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</si>
  <si>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</si>
  <si>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</si>
  <si>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</si>
  <si>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</si>
  <si>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</si>
  <si>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</si>
  <si>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</si>
  <si>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</si>
  <si>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</si>
  <si>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</si>
  <si>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</si>
  <si>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</si>
  <si>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</si>
  <si>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</si>
  <si>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</si>
  <si>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</si>
  <si>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</si>
  <si>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</si>
  <si>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</si>
  <si>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</si>
  <si>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</si>
  <si>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</si>
  <si>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</si>
  <si>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</si>
  <si>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</si>
  <si>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</si>
  <si>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</si>
  <si>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</si>
  <si>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</si>
  <si>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</si>
  <si>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</si>
  <si>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</si>
  <si>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</si>
  <si>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</si>
  <si>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</si>
  <si>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</si>
  <si>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</si>
  <si>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</si>
  <si>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</si>
  <si>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</si>
  <si>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</si>
  <si>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</si>
  <si>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</si>
  <si>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</si>
  <si>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</si>
  <si>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</si>
  <si>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</si>
  <si>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</si>
  <si>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</si>
  <si>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</si>
  <si>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</si>
  <si>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</si>
  <si>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</si>
  <si>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</si>
  <si>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</si>
  <si>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</si>
  <si>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</si>
  <si>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</si>
  <si>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</si>
  <si>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</si>
  <si>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</si>
  <si>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</si>
  <si>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</si>
  <si>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</si>
  <si>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</si>
  <si>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</si>
  <si>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</si>
  <si>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</si>
  <si>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</si>
  <si>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</si>
  <si>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</si>
  <si>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</si>
  <si>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</si>
  <si>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</si>
  <si>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</si>
  <si>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</si>
  <si>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</si>
  <si>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</si>
  <si>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</si>
  <si>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</si>
  <si>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</si>
  <si>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</si>
  <si>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</si>
  <si>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</si>
  <si>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</si>
  <si>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</si>
  <si>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</si>
  <si>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</si>
  <si>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</si>
  <si>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</si>
  <si>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</si>
  <si>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</si>
  <si>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</si>
  <si>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</si>
  <si>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</si>
  <si>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</si>
  <si>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</si>
  <si>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</si>
  <si>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</si>
  <si>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</si>
  <si>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</si>
  <si>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</si>
  <si>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</si>
  <si>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</si>
  <si>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</si>
  <si>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</si>
  <si>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</si>
  <si>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</si>
  <si>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</si>
  <si>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</si>
  <si>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</si>
  <si>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</si>
  <si>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</si>
  <si>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</si>
  <si>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</si>
  <si>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</si>
  <si>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</si>
  <si>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</si>
  <si>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</si>
  <si>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</si>
  <si>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</si>
  <si>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</si>
  <si>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</si>
  <si>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</si>
  <si>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</si>
  <si>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</si>
  <si>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</si>
  <si>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</si>
  <si>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</si>
  <si>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</si>
  <si>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</si>
  <si>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</si>
  <si>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</si>
  <si>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</si>
  <si>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</si>
  <si>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</si>
  <si>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</si>
  <si>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</si>
  <si>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</si>
  <si>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</si>
  <si>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</si>
  <si>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</si>
  <si>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</si>
  <si>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</si>
  <si>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</si>
  <si>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</si>
  <si>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</si>
  <si>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</si>
  <si>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</si>
  <si>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</si>
  <si>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</si>
  <si>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</si>
  <si>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</si>
  <si>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</si>
  <si>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</si>
  <si>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</si>
  <si>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</si>
  <si>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</si>
  <si>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</si>
  <si>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</si>
  <si>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</si>
  <si>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</si>
  <si>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</si>
  <si>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</si>
  <si>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</si>
  <si>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</si>
  <si>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</si>
  <si>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</si>
  <si>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</si>
  <si>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</si>
  <si>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</si>
  <si>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</si>
  <si>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</si>
  <si>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</si>
  <si>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</si>
  <si>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</si>
  <si>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</si>
  <si>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</si>
  <si>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</si>
  <si>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</si>
  <si>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</si>
  <si>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</si>
  <si>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</si>
  <si>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</si>
  <si>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</si>
  <si>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</si>
  <si>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</si>
  <si>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</si>
  <si>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</si>
  <si>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</si>
  <si>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</si>
  <si>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</si>
  <si>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</si>
  <si>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</si>
  <si>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</si>
  <si>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</si>
  <si>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</si>
  <si>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</si>
  <si>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</si>
  <si>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</si>
  <si>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</si>
  <si>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</si>
  <si>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</si>
  <si>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</si>
  <si>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</si>
  <si>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</si>
  <si>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</si>
  <si>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</si>
  <si>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</si>
  <si>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</si>
  <si>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</si>
  <si>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</si>
  <si>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</si>
  <si>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</si>
  <si>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</si>
  <si>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</si>
  <si>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</si>
  <si>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</si>
  <si>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</si>
  <si>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</si>
  <si>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</si>
  <si>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</si>
  <si>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</si>
  <si>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</si>
  <si>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</si>
  <si>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</si>
  <si>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</si>
  <si>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</si>
  <si>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</si>
  <si>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</si>
  <si>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</si>
  <si>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</si>
  <si>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</si>
  <si>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</si>
  <si>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</si>
  <si>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</si>
  <si>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</si>
  <si>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</si>
  <si>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</si>
  <si>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</si>
  <si>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</si>
  <si>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</si>
  <si>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</si>
  <si>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</si>
  <si>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</si>
  <si>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</si>
  <si>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</si>
  <si>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</si>
  <si>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</si>
  <si>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</si>
  <si>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</si>
  <si>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</si>
  <si>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</si>
  <si>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</si>
  <si>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</si>
  <si>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</si>
  <si>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</si>
  <si>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</si>
  <si>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</si>
  <si>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</si>
  <si>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</si>
  <si>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</si>
  <si>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</si>
  <si>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</si>
  <si>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</si>
  <si>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</si>
  <si>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</si>
  <si>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</si>
  <si>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</si>
  <si>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</si>
  <si>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</si>
  <si>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</si>
  <si>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</si>
  <si>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</si>
  <si>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</si>
  <si>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</si>
  <si>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</si>
  <si>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</si>
  <si>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</si>
  <si>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</si>
  <si>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</si>
  <si>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</si>
  <si>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</si>
  <si>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</si>
  <si>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</si>
  <si>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</si>
  <si>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</si>
  <si>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</si>
  <si>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</si>
  <si>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</si>
  <si>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</si>
  <si>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</si>
  <si>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</si>
  <si>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</si>
  <si>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</si>
  <si>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</si>
  <si>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</si>
  <si>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</si>
  <si>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</si>
  <si>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</si>
  <si>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</si>
  <si>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</si>
  <si>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</si>
  <si>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</si>
  <si>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</si>
  <si>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</si>
  <si>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</si>
  <si>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</si>
  <si>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</si>
  <si>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</si>
  <si>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</si>
  <si>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</si>
  <si>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</si>
  <si>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</si>
  <si>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</si>
  <si>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</si>
  <si>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</si>
  <si>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</si>
  <si>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</si>
  <si>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</si>
  <si>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</si>
  <si>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</si>
  <si>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</si>
  <si>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</si>
  <si>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</si>
  <si>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</si>
  <si>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</si>
  <si>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</si>
  <si>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</si>
  <si>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</si>
  <si>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</si>
  <si>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</si>
  <si>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</si>
  <si>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</si>
  <si>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</si>
  <si>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</si>
  <si>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</si>
  <si>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</si>
  <si>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</si>
  <si>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</si>
  <si>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</si>
  <si>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</si>
  <si>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</si>
  <si>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</si>
  <si>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</si>
  <si>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</si>
  <si>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</si>
  <si>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</si>
  <si>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</si>
  <si>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</si>
  <si>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</si>
  <si>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</si>
  <si>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</si>
  <si>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</si>
  <si>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</si>
  <si>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</si>
  <si>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</si>
  <si>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</si>
  <si>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</si>
  <si>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</si>
  <si>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</si>
  <si>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</si>
  <si>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</si>
  <si>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</si>
  <si>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</si>
  <si>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</si>
  <si>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</si>
  <si>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</si>
  <si>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</si>
  <si>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</si>
  <si>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</si>
  <si>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</si>
  <si>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</si>
  <si>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</si>
  <si>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</si>
  <si>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</si>
  <si>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</si>
  <si>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</si>
  <si>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</si>
  <si>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</si>
  <si>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</si>
  <si>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</si>
  <si>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</si>
  <si>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</si>
  <si>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</si>
  <si>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</si>
  <si>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</si>
  <si>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</si>
  <si>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</si>
  <si>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</si>
  <si>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</si>
  <si>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</si>
  <si>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</si>
  <si>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</si>
  <si>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</si>
  <si>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</si>
  <si>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</si>
  <si>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</si>
  <si>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</si>
  <si>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</si>
  <si>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</si>
  <si>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</si>
  <si>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</si>
  <si>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</si>
  <si>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</si>
  <si>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</si>
  <si>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</si>
  <si>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</si>
  <si>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</si>
  <si>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</si>
  <si>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</si>
  <si>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</si>
  <si>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</si>
  <si>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</si>
  <si>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</si>
  <si>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</si>
  <si>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</si>
  <si>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</si>
  <si>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</si>
  <si>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</si>
  <si>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</si>
  <si>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</si>
  <si>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</si>
  <si>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</si>
  <si>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</si>
  <si>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</si>
  <si>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</si>
  <si>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</si>
  <si>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</si>
  <si>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</si>
  <si>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</si>
  <si>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</si>
  <si>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</si>
  <si>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</si>
  <si>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</si>
  <si>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</si>
  <si>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</si>
  <si>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</si>
  <si>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</si>
  <si>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</si>
  <si>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</si>
  <si>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</si>
  <si>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</si>
  <si>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</si>
  <si>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</si>
  <si>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</si>
  <si>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</si>
  <si>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</si>
  <si>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</si>
  <si>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</si>
  <si>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</si>
  <si>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</si>
  <si>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</si>
  <si>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</si>
  <si>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</si>
  <si>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</si>
  <si>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</si>
  <si>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</si>
  <si>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</si>
  <si>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</si>
  <si>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</si>
  <si>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</si>
  <si>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</si>
  <si>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</si>
  <si>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</si>
  <si>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</si>
  <si>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</si>
  <si>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</si>
  <si>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</si>
  <si>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</si>
  <si>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</si>
  <si>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</si>
  <si>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</si>
  <si>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</si>
  <si>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</si>
  <si>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</si>
  <si>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</si>
  <si>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</si>
  <si>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</si>
  <si>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</si>
  <si>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</si>
  <si>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</si>
  <si>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</si>
  <si>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</si>
  <si>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</si>
  <si>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</si>
  <si>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</si>
  <si>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</si>
  <si>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</si>
  <si>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</si>
  <si>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</si>
  <si>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</si>
  <si>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</si>
  <si>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</si>
  <si>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</si>
  <si>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</si>
  <si>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</si>
  <si>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</si>
  <si>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</si>
  <si>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</si>
  <si>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</si>
  <si>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</si>
  <si>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</si>
  <si>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</si>
  <si>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</si>
  <si>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</si>
  <si>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</si>
  <si>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</si>
  <si>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</si>
  <si>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</si>
  <si>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</si>
  <si>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</si>
  <si>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</si>
  <si>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</si>
  <si>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</si>
  <si>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</si>
  <si>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</si>
  <si>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</si>
  <si>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</si>
  <si>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</si>
  <si>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</si>
  <si>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</si>
  <si>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</si>
  <si>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</si>
  <si>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</si>
  <si>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</si>
  <si>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</si>
  <si>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</si>
  <si>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</si>
  <si>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</si>
  <si>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</si>
  <si>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</si>
  <si>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</si>
  <si>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</si>
  <si>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</si>
  <si>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</si>
  <si>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</si>
  <si>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</si>
  <si>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</si>
  <si>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</si>
  <si>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</si>
  <si>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</si>
  <si>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</si>
  <si>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</si>
  <si>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</si>
  <si>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</si>
  <si>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</si>
  <si>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</si>
  <si>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</si>
  <si>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</si>
  <si>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</si>
  <si>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</si>
  <si>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</si>
  <si>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</si>
  <si>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</si>
  <si>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</si>
  <si>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</si>
  <si>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</si>
  <si>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</si>
  <si>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</si>
  <si>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</si>
  <si>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</si>
  <si>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</si>
  <si>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</si>
  <si>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</si>
  <si>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</si>
  <si>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</si>
  <si>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</si>
  <si>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</si>
  <si>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</si>
  <si>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</si>
  <si>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</si>
  <si>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</si>
  <si>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</si>
  <si>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</si>
  <si>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</si>
  <si>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</si>
  <si>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</si>
  <si>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</si>
  <si>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</si>
  <si>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</si>
  <si>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</si>
  <si>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</si>
  <si>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</si>
  <si>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</si>
  <si>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</si>
  <si>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</si>
  <si>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</si>
  <si>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</si>
  <si>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</si>
  <si>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</si>
  <si>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</si>
  <si>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</si>
  <si>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</si>
  <si>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</si>
  <si>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</si>
  <si>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</si>
  <si>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</si>
  <si>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</si>
  <si>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</si>
  <si>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</si>
  <si>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</si>
  <si>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</si>
  <si>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</si>
  <si>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</si>
  <si>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</si>
  <si>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</si>
  <si>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</si>
  <si>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</si>
  <si>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</si>
  <si>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</si>
  <si>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</si>
  <si>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</si>
  <si>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</si>
  <si>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</si>
  <si>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</si>
  <si>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</si>
  <si>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</si>
  <si>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</si>
  <si>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</si>
  <si>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</si>
  <si>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</si>
  <si>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</si>
  <si>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</si>
  <si>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</si>
  <si>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</si>
  <si>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</si>
  <si>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</si>
  <si>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</si>
  <si>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</si>
  <si>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</si>
  <si>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</si>
  <si>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</si>
  <si>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</si>
  <si>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</si>
  <si>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</si>
  <si>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</si>
  <si>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</si>
  <si>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</si>
  <si>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</si>
  <si>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</si>
  <si>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</si>
  <si>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</si>
  <si>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</si>
  <si>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</si>
  <si>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</si>
  <si>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</si>
  <si>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</si>
  <si>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</si>
  <si>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</si>
  <si>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</si>
  <si>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</si>
  <si>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</si>
  <si>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</si>
  <si>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</si>
  <si>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</si>
  <si>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</si>
  <si>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</si>
  <si>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</si>
  <si>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</si>
  <si>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</si>
  <si>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</si>
  <si>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</si>
  <si>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</si>
  <si>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</si>
  <si>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</si>
  <si>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</si>
  <si>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</si>
  <si>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</si>
  <si>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</si>
  <si>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</si>
  <si>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</si>
  <si>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</si>
  <si>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</si>
  <si>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</si>
  <si>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</si>
  <si>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</si>
  <si>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</si>
  <si>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</si>
  <si>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</si>
  <si>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</si>
  <si>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</si>
  <si>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</si>
  <si>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</si>
  <si>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</si>
  <si>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</si>
  <si>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</si>
  <si>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</si>
  <si>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</si>
  <si>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</si>
  <si>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</si>
  <si>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</si>
  <si>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</si>
  <si>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</si>
  <si>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</si>
  <si>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</si>
  <si>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</si>
  <si>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</si>
  <si>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</si>
  <si>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</si>
  <si>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</si>
  <si>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</si>
  <si>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</si>
  <si>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</si>
  <si>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</si>
  <si>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</si>
  <si>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</si>
  <si>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</si>
  <si>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</si>
  <si>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</si>
  <si>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</si>
  <si>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</si>
  <si>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</si>
  <si>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</si>
  <si>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</si>
  <si>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</si>
  <si>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</si>
  <si>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</si>
  <si>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</si>
  <si>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</si>
  <si>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</si>
  <si>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</si>
  <si>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</si>
  <si>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</si>
  <si>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</si>
  <si>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</si>
  <si>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</si>
  <si>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</si>
  <si>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</si>
  <si>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</si>
  <si>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</si>
  <si>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</si>
  <si>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</si>
  <si>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</si>
  <si>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</si>
  <si>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</si>
  <si>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</si>
  <si>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</si>
  <si>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</si>
  <si>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</si>
  <si>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</si>
  <si>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</si>
  <si>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</si>
  <si>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</si>
  <si>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</si>
  <si>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</si>
  <si>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</si>
  <si>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</si>
  <si>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</si>
  <si>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</si>
  <si>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</si>
  <si>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</si>
  <si>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</si>
  <si>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</si>
  <si>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</si>
  <si>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</si>
  <si>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</si>
  <si>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</si>
  <si>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</si>
  <si>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</si>
  <si>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</si>
  <si>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</si>
  <si>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</si>
  <si>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</si>
  <si>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</si>
  <si>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</si>
  <si>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</si>
  <si>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</si>
  <si>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</si>
  <si>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</si>
  <si>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</si>
  <si>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</si>
  <si>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</si>
  <si>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</si>
  <si>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</si>
  <si>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</si>
  <si>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</si>
  <si>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</si>
  <si>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</si>
  <si>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</si>
  <si>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</si>
  <si>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</si>
  <si>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</si>
  <si>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</si>
  <si>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</si>
  <si>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</si>
  <si>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</si>
  <si>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</si>
  <si>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</si>
  <si>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</si>
  <si>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</si>
  <si>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</si>
  <si>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</si>
  <si>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</si>
  <si>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</si>
  <si>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</si>
  <si>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</si>
  <si>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</si>
  <si>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</si>
  <si>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</si>
  <si>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</si>
  <si>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</si>
  <si>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</si>
  <si>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</si>
  <si>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</si>
  <si>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</si>
  <si>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</si>
  <si>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</si>
  <si>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</si>
  <si>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</si>
  <si>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</si>
  <si>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</si>
  <si>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</si>
  <si>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</si>
  <si>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</si>
  <si>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</si>
  <si>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</si>
  <si>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</si>
  <si>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</si>
  <si>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</si>
  <si>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</si>
  <si>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</si>
  <si>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</si>
  <si>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</si>
  <si>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</si>
  <si>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</si>
  <si>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</si>
  <si>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</si>
  <si>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</si>
  <si>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</si>
  <si>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</si>
  <si>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</si>
  <si>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</si>
  <si>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</si>
  <si>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</si>
  <si>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</si>
  <si>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</si>
  <si>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</si>
  <si>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</si>
  <si>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</si>
  <si>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</si>
  <si>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</si>
  <si>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</si>
  <si>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</si>
  <si>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</si>
  <si>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</si>
  <si>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</si>
  <si>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</si>
  <si>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</si>
  <si>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</si>
  <si>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</si>
  <si>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</si>
  <si>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</si>
  <si>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</si>
  <si>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</si>
  <si>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</si>
  <si>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</si>
  <si>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</si>
  <si>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</si>
  <si>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</si>
  <si>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</si>
  <si>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</si>
  <si>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</si>
  <si>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</si>
  <si>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</si>
  <si>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</si>
  <si>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</si>
  <si>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</si>
  <si>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</si>
  <si>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</si>
  <si>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</si>
  <si>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</si>
  <si>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</si>
  <si>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</si>
  <si>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</si>
  <si>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</si>
  <si>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</si>
  <si>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</si>
  <si>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</si>
  <si>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</si>
  <si>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</si>
  <si>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</si>
  <si>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</si>
  <si>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</si>
  <si>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</si>
  <si>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</si>
  <si>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</si>
  <si>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</si>
  <si>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</si>
  <si>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</si>
  <si>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</si>
  <si>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</si>
  <si>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</si>
  <si>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</si>
  <si>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</si>
  <si>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</si>
  <si>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</si>
  <si>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</si>
  <si>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</si>
  <si>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</si>
  <si>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</si>
  <si>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</si>
  <si>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</si>
  <si>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</si>
  <si>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</si>
  <si>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</si>
  <si>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</si>
  <si>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</si>
  <si>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</si>
  <si>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</si>
  <si>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</si>
  <si>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</si>
  <si>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</si>
  <si>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</si>
  <si>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</si>
  <si>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</si>
  <si>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</si>
  <si>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</si>
  <si>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</si>
  <si>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</si>
  <si>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</si>
  <si>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</si>
  <si>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</si>
  <si>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</si>
  <si>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</si>
  <si>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</si>
  <si>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</si>
  <si>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</si>
  <si>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</si>
  <si>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</si>
  <si>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</si>
  <si>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</si>
  <si>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</si>
  <si>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</si>
  <si>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</si>
  <si>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</si>
  <si>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</si>
  <si>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</si>
  <si>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</si>
  <si>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</si>
  <si>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</si>
  <si>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</si>
  <si>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</si>
  <si>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</si>
  <si>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</si>
  <si>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</si>
  <si>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</si>
  <si>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</si>
  <si>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</si>
  <si>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</si>
  <si>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</si>
  <si>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</si>
  <si>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</si>
  <si>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</si>
  <si>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</si>
  <si>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</si>
  <si>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</si>
  <si>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</si>
  <si>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</si>
  <si>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</si>
  <si>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</si>
  <si>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</si>
  <si>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</si>
  <si>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</si>
  <si>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</si>
  <si>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</si>
  <si>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</si>
  <si>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</si>
  <si>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</si>
  <si>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</si>
  <si>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</si>
  <si>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</si>
  <si>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</si>
  <si>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</si>
  <si>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</si>
  <si>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</si>
  <si>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</si>
  <si>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</si>
  <si>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</si>
  <si>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</si>
  <si>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</si>
  <si>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</si>
  <si>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</si>
  <si>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</si>
  <si>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</si>
  <si>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</si>
  <si>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</si>
  <si>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</si>
  <si>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</si>
  <si>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</si>
  <si>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</si>
  <si>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</si>
  <si>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</si>
  <si>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</si>
  <si>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</si>
  <si>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</si>
  <si>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</si>
  <si>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</si>
  <si>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</si>
  <si>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</si>
  <si>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</si>
  <si>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</si>
  <si>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</si>
  <si>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</si>
  <si>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</si>
  <si>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</si>
  <si>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</si>
  <si>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</si>
  <si>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</si>
  <si>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</si>
  <si>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</si>
  <si>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</si>
  <si>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</si>
  <si>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</si>
  <si>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</si>
  <si>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</si>
  <si>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</si>
  <si>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</si>
  <si>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</si>
  <si>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</si>
  <si>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</si>
  <si>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</si>
  <si>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</si>
  <si>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</si>
  <si>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</si>
  <si>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</si>
  <si>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</si>
  <si>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</si>
  <si>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</si>
  <si>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</si>
  <si>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</si>
  <si>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</si>
  <si>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</si>
  <si>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</si>
  <si>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</si>
  <si>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</si>
  <si>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</si>
  <si>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</si>
  <si>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</si>
  <si>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</si>
  <si>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</si>
  <si>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</si>
  <si>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</si>
  <si>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</si>
  <si>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</si>
  <si>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</si>
  <si>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</si>
  <si>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</si>
  <si>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</si>
  <si>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</si>
  <si>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</si>
  <si>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</si>
  <si>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</si>
  <si>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</si>
  <si>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</si>
  <si>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</si>
  <si>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</si>
  <si>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</si>
  <si>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</si>
  <si>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</si>
  <si>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</si>
  <si>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</si>
  <si>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</si>
  <si>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</si>
  <si>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</si>
  <si>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</si>
  <si>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</si>
  <si>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</si>
  <si>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</si>
  <si>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</si>
  <si>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</si>
  <si>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</si>
  <si>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</si>
  <si>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</si>
  <si>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</si>
  <si>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</si>
  <si>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</si>
  <si>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</si>
  <si>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</si>
  <si>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</si>
  <si>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</si>
  <si>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</si>
  <si>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</si>
  <si>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</si>
  <si>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</si>
  <si>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</si>
  <si>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</si>
  <si>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</si>
  <si>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</si>
  <si>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</si>
  <si>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</si>
  <si>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</si>
  <si>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</si>
  <si>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</si>
  <si>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</si>
  <si>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</si>
  <si>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</si>
  <si>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</si>
  <si>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</si>
  <si>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</si>
  <si>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</si>
  <si>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</si>
  <si>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</si>
  <si>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</si>
  <si>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</si>
  <si>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</si>
  <si>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</si>
  <si>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</si>
  <si>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</si>
  <si>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</si>
  <si>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</si>
  <si>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</si>
  <si>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</si>
  <si>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</si>
  <si>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</si>
  <si>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</si>
  <si>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</si>
  <si>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</si>
  <si>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</si>
  <si>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</si>
  <si>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</si>
  <si>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</si>
  <si>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</si>
  <si>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</si>
  <si>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</si>
  <si>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</si>
  <si>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</si>
  <si>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</si>
  <si>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</si>
  <si>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</si>
  <si>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</si>
  <si>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</si>
  <si>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</si>
  <si>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</si>
  <si>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</si>
  <si>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</si>
  <si>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</si>
  <si>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</si>
  <si>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</si>
  <si>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</si>
  <si>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</si>
  <si>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</si>
  <si>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</si>
  <si>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</si>
  <si>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</si>
  <si>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</si>
  <si>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</si>
  <si>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</si>
  <si>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</si>
  <si>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</si>
  <si>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</si>
  <si>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</si>
  <si>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</si>
  <si>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</si>
  <si>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</si>
  <si>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</si>
  <si>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</si>
  <si>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</si>
  <si>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</si>
  <si>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</si>
  <si>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</si>
  <si>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</si>
  <si>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</si>
  <si>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</si>
  <si>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</si>
  <si>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</si>
  <si>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</si>
  <si>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</si>
  <si>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</si>
  <si>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</si>
  <si>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</si>
  <si>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</si>
  <si>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</si>
  <si>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</si>
  <si>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</si>
  <si>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</si>
  <si>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</si>
  <si>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</si>
  <si>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</si>
  <si>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</si>
  <si>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</si>
  <si>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</si>
  <si>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</si>
  <si>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</si>
  <si>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</si>
  <si>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</si>
  <si>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</si>
  <si>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</si>
  <si>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</si>
  <si>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</si>
  <si>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</si>
  <si>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</si>
  <si>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</si>
  <si>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</si>
  <si>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</si>
  <si>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</si>
  <si>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</si>
  <si>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</si>
  <si>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</si>
  <si>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</si>
  <si>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</si>
  <si>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</si>
  <si>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</si>
  <si>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</si>
  <si>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</si>
  <si>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</si>
  <si>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</si>
  <si>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</si>
  <si>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</si>
  <si>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</si>
  <si>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</si>
  <si>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</si>
  <si>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</si>
  <si>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</si>
  <si>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</si>
  <si>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</si>
  <si>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</si>
  <si>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</si>
  <si>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</si>
  <si>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</si>
  <si>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</si>
  <si>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</si>
  <si>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</si>
  <si>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</si>
  <si>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</si>
  <si>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</si>
  <si>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</si>
  <si>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</si>
  <si>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</si>
  <si>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</si>
  <si>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</si>
  <si>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</si>
  <si>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</si>
  <si>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</si>
  <si>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</si>
  <si>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</si>
  <si>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</si>
  <si>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</si>
  <si>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</si>
  <si>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</si>
  <si>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</si>
  <si>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</si>
  <si>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</si>
  <si>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</si>
  <si>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</si>
  <si>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</si>
  <si>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</si>
  <si>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</si>
  <si>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</si>
  <si>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</si>
  <si>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</si>
  <si>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</si>
  <si>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</si>
  <si>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</si>
  <si>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</si>
  <si>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</si>
  <si>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</si>
  <si>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</si>
  <si>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</si>
  <si>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</si>
  <si>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</si>
  <si>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</si>
  <si>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</si>
  <si>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</si>
  <si>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</si>
  <si>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</si>
  <si>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</si>
  <si>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</si>
  <si>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</si>
  <si>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</si>
  <si>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</si>
  <si>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</si>
  <si>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</si>
  <si>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</si>
  <si>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</si>
  <si>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</si>
  <si>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</si>
  <si>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</si>
  <si>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</si>
  <si>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</si>
  <si>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</si>
  <si>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</si>
  <si>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</si>
  <si>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</si>
  <si>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</si>
  <si>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</si>
  <si>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</si>
  <si>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</si>
  <si>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</si>
  <si>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</si>
  <si>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</si>
  <si>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</si>
  <si>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</si>
  <si>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</si>
  <si>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</si>
  <si>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</si>
  <si>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</si>
  <si>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</si>
  <si>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</si>
  <si>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</si>
  <si>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</si>
  <si>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</si>
  <si>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</si>
  <si>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</si>
  <si>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</si>
  <si>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</si>
  <si>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</si>
  <si>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</si>
  <si>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</si>
  <si>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</si>
  <si>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</si>
  <si>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</si>
  <si>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</si>
  <si>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</si>
  <si>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</si>
  <si>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</si>
  <si>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</si>
  <si>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</si>
  <si>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</si>
  <si>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</si>
  <si>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</si>
  <si>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</si>
  <si>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</si>
  <si>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</si>
  <si>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</si>
  <si>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</si>
  <si>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</si>
  <si>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</si>
  <si>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</si>
  <si>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</si>
  <si>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</si>
  <si>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</si>
  <si>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</si>
  <si>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</si>
  <si>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</si>
  <si>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</si>
  <si>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</si>
  <si>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</si>
  <si>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</si>
  <si>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</si>
  <si>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</si>
  <si>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</si>
  <si>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</si>
  <si>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</si>
  <si>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</si>
  <si>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</si>
  <si>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</si>
  <si>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</si>
  <si>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</si>
  <si>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</si>
  <si>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</si>
  <si>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</si>
  <si>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</si>
  <si>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</si>
  <si>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</si>
  <si>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</si>
  <si>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</si>
  <si>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</si>
  <si>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</si>
  <si>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</si>
  <si>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</si>
  <si>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</si>
  <si>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</si>
  <si>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</si>
  <si>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</si>
  <si>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</si>
  <si>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</si>
  <si>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</si>
  <si>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</si>
  <si>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</si>
  <si>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</si>
  <si>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</si>
  <si>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</si>
  <si>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</si>
  <si>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</si>
  <si>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</si>
  <si>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</si>
  <si>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</si>
  <si>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</si>
  <si>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</si>
  <si>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</si>
  <si>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</si>
  <si>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</si>
  <si>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</si>
  <si>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</si>
  <si>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</si>
  <si>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</si>
  <si>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</si>
  <si>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</si>
  <si>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</si>
  <si>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</si>
  <si>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</si>
  <si>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</si>
  <si>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</si>
  <si>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</si>
  <si>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</si>
  <si>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</si>
  <si>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</si>
  <si>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</si>
  <si>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</si>
  <si>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</si>
  <si>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</si>
  <si>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</si>
  <si>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</si>
  <si>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</si>
  <si>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</si>
  <si>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</si>
  <si>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</si>
  <si>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</si>
  <si>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</si>
  <si>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</si>
  <si>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</si>
  <si>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</si>
  <si>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</si>
  <si>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</si>
  <si>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</si>
  <si>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</si>
  <si>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</si>
  <si>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</si>
  <si>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</si>
  <si>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</si>
  <si>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</si>
  <si>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</si>
  <si>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</si>
  <si>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</si>
  <si>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</si>
  <si>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</si>
  <si>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</si>
  <si>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</si>
  <si>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</si>
  <si>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</si>
  <si>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</si>
  <si>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</si>
  <si>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</si>
  <si>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</si>
  <si>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</si>
  <si>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</si>
  <si>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</si>
  <si>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</si>
  <si>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</si>
  <si>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</si>
  <si>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</si>
  <si>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</si>
  <si>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</si>
  <si>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</si>
  <si>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</si>
  <si>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</si>
  <si>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</si>
  <si>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</si>
  <si>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</si>
  <si>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</si>
  <si>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</si>
  <si>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</si>
  <si>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</si>
  <si>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</si>
  <si>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</si>
  <si>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</si>
  <si>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</si>
  <si>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</si>
  <si>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</si>
  <si>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</si>
  <si>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</si>
  <si>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</si>
  <si>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</si>
  <si>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</si>
  <si>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</si>
  <si>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</si>
  <si>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</si>
  <si>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</si>
  <si>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</si>
  <si>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</si>
  <si>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</si>
  <si>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</si>
  <si>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</si>
  <si>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</si>
  <si>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</si>
  <si>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</si>
  <si>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</si>
  <si>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</si>
  <si>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</si>
  <si>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</si>
  <si>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</si>
  <si>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</si>
  <si>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</si>
  <si>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</si>
  <si>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</si>
  <si>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</si>
  <si>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</si>
  <si>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</si>
  <si>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</si>
  <si>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</si>
  <si>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</si>
  <si>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</si>
  <si>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</si>
  <si>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</si>
  <si>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</si>
  <si>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</si>
  <si>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</si>
  <si>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</si>
  <si>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</si>
  <si>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</si>
  <si>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</si>
  <si>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</si>
  <si>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</si>
  <si>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</si>
  <si>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</si>
  <si>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</si>
  <si>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</si>
  <si>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</si>
  <si>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</si>
  <si>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</si>
  <si>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</si>
  <si>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</si>
  <si>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</si>
  <si>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</si>
  <si>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</si>
  <si>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</si>
  <si>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</si>
  <si>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</si>
  <si>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</si>
  <si>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</si>
  <si>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</si>
  <si>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</si>
  <si>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</si>
  <si>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</si>
  <si>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</si>
  <si>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</si>
  <si>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</si>
  <si>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</si>
  <si>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</si>
  <si>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</si>
  <si>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</si>
  <si>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</si>
  <si>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</si>
  <si>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</si>
  <si>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</si>
  <si>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</si>
  <si>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</si>
  <si>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</si>
  <si>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</si>
  <si>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</si>
  <si>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</si>
  <si>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</si>
  <si>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</si>
  <si>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</si>
  <si>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</si>
  <si>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</si>
  <si>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</si>
  <si>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</si>
  <si>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</si>
  <si>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</si>
  <si>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</si>
  <si>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</si>
  <si>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</si>
  <si>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</si>
  <si>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</si>
  <si>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</si>
  <si>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</si>
  <si>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</si>
  <si>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</si>
  <si>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</si>
  <si>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</si>
  <si>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</si>
  <si>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</si>
  <si>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</si>
  <si>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</si>
  <si>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</si>
  <si>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</si>
  <si>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</si>
  <si>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</si>
  <si>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</si>
  <si>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</si>
  <si>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</si>
  <si>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</si>
  <si>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</si>
  <si>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</si>
  <si>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</si>
  <si>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</si>
  <si>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</si>
  <si>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</si>
  <si>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</si>
  <si>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</si>
  <si>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</si>
  <si>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</si>
  <si>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</si>
  <si>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</si>
  <si>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</si>
  <si>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</si>
  <si>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</si>
  <si>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</si>
  <si>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</si>
  <si>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</si>
  <si>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</si>
  <si>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</si>
  <si>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</si>
  <si>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</si>
  <si>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</si>
  <si>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</si>
  <si>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</si>
  <si>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</si>
  <si>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</si>
  <si>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</si>
  <si>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</si>
  <si>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</si>
  <si>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</si>
  <si>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</si>
  <si>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</si>
  <si>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</si>
  <si>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</si>
  <si>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</si>
  <si>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</si>
  <si>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</si>
  <si>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</si>
  <si>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</si>
  <si>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</si>
  <si>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</si>
  <si>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</si>
  <si>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</si>
  <si>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</si>
  <si>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</si>
  <si>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</si>
  <si>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</si>
  <si>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</si>
  <si>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</si>
  <si>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</si>
  <si>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</si>
  <si>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</si>
  <si>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</si>
  <si>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</si>
  <si>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</si>
  <si>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</si>
  <si>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</si>
  <si>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</si>
  <si>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</si>
  <si>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</si>
  <si>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</si>
  <si>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</si>
  <si>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</si>
  <si>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</si>
  <si>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</si>
  <si>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</si>
  <si>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</si>
  <si>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</si>
  <si>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</si>
  <si>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</si>
  <si>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</si>
  <si>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</si>
  <si>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</si>
  <si>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</si>
  <si>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</si>
  <si>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</si>
  <si>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</si>
  <si>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</si>
  <si>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</si>
  <si>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</si>
  <si>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</si>
  <si>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</si>
  <si>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</si>
  <si>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</si>
  <si>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</si>
  <si>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</si>
  <si>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</si>
  <si>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</si>
  <si>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</si>
  <si>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</si>
  <si>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</si>
  <si>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</si>
  <si>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</si>
  <si>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</si>
  <si>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</si>
  <si>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</si>
  <si>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</si>
  <si>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</si>
  <si>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</si>
  <si>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</si>
  <si>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</si>
  <si>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</si>
  <si>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</si>
  <si>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</si>
  <si>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</si>
  <si>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</si>
  <si>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</si>
  <si>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</si>
  <si>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</si>
  <si>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</si>
  <si>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</si>
  <si>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</si>
  <si>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</si>
  <si>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</si>
  <si>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</si>
  <si>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</si>
  <si>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</si>
  <si>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</si>
  <si>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</si>
  <si>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</si>
  <si>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</si>
  <si>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</si>
  <si>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</si>
  <si>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</si>
  <si>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</si>
  <si>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</si>
  <si>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</si>
  <si>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</si>
  <si>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</si>
  <si>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</si>
  <si>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</si>
  <si>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</si>
  <si>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</si>
  <si>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</si>
  <si>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</si>
  <si>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</si>
  <si>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</si>
  <si>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</si>
  <si>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</si>
  <si>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</si>
  <si>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</si>
  <si>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</si>
  <si>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</si>
  <si>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</si>
  <si>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</si>
  <si>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</si>
  <si>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</si>
  <si>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</si>
  <si>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</si>
  <si>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</si>
  <si>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</si>
  <si>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</si>
  <si>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</si>
  <si>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</si>
  <si>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</si>
  <si>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</si>
  <si>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</si>
  <si>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</si>
  <si>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</si>
  <si>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</si>
  <si>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</si>
  <si>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</si>
  <si>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</si>
  <si>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</si>
  <si>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</si>
  <si>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</si>
  <si>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</si>
  <si>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</si>
  <si>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</si>
  <si>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</si>
  <si>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</si>
  <si>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</si>
  <si>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</si>
  <si>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</si>
  <si>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</si>
  <si>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</si>
  <si>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</si>
  <si>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</si>
  <si>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</si>
  <si>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</si>
  <si>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</si>
  <si>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</si>
  <si>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</si>
  <si>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</si>
  <si>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</si>
  <si>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</si>
  <si>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</si>
  <si>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</si>
  <si>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</si>
  <si>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</si>
  <si>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</si>
  <si>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</si>
  <si>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</si>
  <si>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</si>
  <si>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</si>
  <si>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</si>
  <si>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</si>
  <si>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</si>
  <si>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</si>
  <si>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</si>
  <si>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</si>
  <si>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</si>
  <si>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</si>
  <si>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</si>
  <si>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</si>
  <si>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</si>
  <si>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</si>
  <si>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</si>
  <si>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</si>
  <si>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</si>
  <si>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</si>
  <si>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</si>
  <si>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</si>
  <si>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</si>
  <si>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</si>
  <si>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</si>
  <si>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</si>
  <si>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</si>
  <si>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</si>
  <si>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</si>
  <si>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</si>
  <si>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</si>
  <si>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</si>
  <si>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</si>
  <si>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</si>
  <si>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</si>
  <si>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</si>
  <si>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</si>
  <si>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</si>
  <si>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</si>
  <si>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</si>
  <si>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</si>
  <si>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</si>
  <si>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</si>
  <si>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</si>
  <si>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</si>
  <si>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</si>
  <si>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</si>
  <si>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</si>
  <si>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</si>
  <si>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</si>
  <si>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</si>
  <si>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</si>
  <si>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</si>
  <si>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</si>
  <si>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</si>
  <si>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</si>
  <si>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</si>
  <si>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</si>
  <si>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</si>
  <si>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</si>
  <si>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</si>
  <si>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</si>
  <si>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</si>
  <si>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</si>
  <si>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</si>
  <si>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</si>
  <si>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</si>
  <si>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</si>
  <si>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</si>
  <si>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</si>
  <si>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</si>
  <si>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</si>
  <si>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</si>
  <si>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</si>
  <si>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</si>
  <si>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</si>
  <si>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</si>
  <si>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</si>
  <si>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</si>
  <si>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</si>
  <si>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</si>
  <si>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</si>
  <si>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</si>
  <si>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</si>
  <si>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</si>
  <si>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</si>
  <si>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</si>
  <si>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</si>
  <si>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</si>
  <si>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</si>
  <si>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</si>
  <si>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</si>
  <si>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</si>
  <si>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</si>
  <si>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</si>
  <si>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</si>
  <si>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</si>
  <si>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</si>
  <si>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</si>
  <si>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</si>
  <si>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</si>
  <si>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</si>
  <si>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</si>
  <si>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</si>
  <si>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</si>
  <si>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</si>
  <si>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</si>
  <si>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</si>
  <si>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</si>
  <si>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</si>
  <si>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</si>
  <si>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</si>
  <si>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</si>
  <si>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</si>
  <si>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</si>
  <si>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</si>
  <si>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</si>
  <si>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</si>
  <si>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</si>
  <si>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</si>
  <si>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</si>
  <si>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</si>
  <si>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</si>
  <si>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</si>
  <si>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</si>
  <si>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</si>
  <si>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</si>
  <si>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</si>
  <si>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</si>
  <si>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</si>
  <si>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</si>
  <si>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</si>
  <si>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</si>
  <si>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</si>
  <si>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</si>
  <si>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</si>
  <si>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</si>
  <si>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</si>
  <si>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</si>
  <si>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</si>
  <si>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</si>
  <si>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</si>
  <si>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</si>
  <si>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</si>
  <si>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</si>
  <si>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</si>
  <si>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</si>
  <si>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</si>
  <si>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</si>
  <si>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</si>
  <si>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</si>
  <si>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</si>
  <si>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</si>
  <si>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</si>
  <si>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</si>
  <si>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</si>
  <si>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</si>
  <si>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</si>
  <si>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</si>
  <si>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</si>
  <si>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</si>
  <si>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</si>
  <si>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</si>
  <si>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</si>
  <si>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</si>
  <si>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</si>
  <si>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</si>
  <si>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</si>
  <si>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</si>
  <si>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</si>
  <si>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</si>
  <si>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</si>
  <si>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</si>
  <si>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</si>
  <si>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</si>
  <si>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</si>
  <si>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</si>
  <si>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</si>
  <si>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</si>
  <si>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</si>
  <si>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</si>
  <si>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</si>
  <si>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</si>
  <si>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</si>
  <si>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</si>
  <si>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</si>
  <si>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</si>
  <si>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</si>
  <si>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</si>
  <si>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</si>
  <si>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</si>
  <si>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</si>
  <si>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</si>
  <si>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</si>
  <si>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</si>
  <si>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</si>
  <si>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</si>
  <si>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</si>
  <si>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</si>
  <si>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</si>
  <si>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</si>
  <si>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</si>
  <si>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</si>
  <si>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</si>
  <si>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</si>
  <si>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</si>
  <si>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</si>
  <si>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</si>
  <si>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</si>
  <si>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</si>
  <si>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</si>
  <si>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</si>
  <si>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</si>
  <si>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</si>
  <si>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</si>
  <si>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</si>
  <si>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</si>
  <si>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</si>
  <si>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</si>
  <si>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</si>
  <si>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</si>
  <si>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</si>
  <si>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</si>
  <si>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</si>
  <si>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</si>
  <si>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</si>
  <si>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</si>
  <si>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</si>
  <si>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</si>
  <si>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</si>
  <si>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</si>
  <si>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</si>
  <si>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</si>
  <si>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</si>
  <si>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</si>
  <si>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</si>
  <si>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</si>
  <si>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</si>
  <si>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</si>
  <si>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</si>
  <si>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</si>
  <si>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</si>
  <si>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</si>
  <si>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</si>
  <si>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</si>
  <si>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</si>
  <si>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</si>
  <si>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</si>
  <si>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</si>
  <si>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</si>
  <si>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</si>
  <si>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</si>
  <si>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</si>
  <si>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</si>
  <si>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</si>
  <si>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</si>
  <si>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</si>
  <si>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</si>
  <si>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</si>
  <si>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</si>
  <si>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</si>
  <si>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</si>
  <si>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</si>
  <si>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</si>
  <si>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</si>
  <si>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</si>
  <si>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</si>
  <si>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</si>
  <si>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</si>
  <si>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</si>
  <si>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</si>
  <si>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</si>
  <si>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</si>
  <si>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</si>
  <si>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</si>
  <si>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</si>
  <si>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</si>
  <si>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</si>
  <si>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</si>
  <si>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</si>
  <si>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</si>
  <si>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</si>
  <si>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</si>
  <si>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</si>
  <si>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</si>
  <si>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</si>
  <si>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</si>
  <si>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</si>
  <si>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</si>
  <si>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</si>
  <si>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</si>
  <si>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</si>
  <si>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</si>
  <si>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</si>
  <si>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</si>
  <si>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</si>
  <si>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</si>
  <si>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</si>
  <si>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</si>
  <si>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</si>
  <si>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</si>
  <si>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</si>
  <si>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</si>
  <si>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</si>
  <si>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</si>
  <si>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</si>
  <si>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</si>
  <si>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</si>
  <si>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</si>
  <si>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</si>
  <si>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</si>
  <si>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</si>
  <si>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</si>
  <si>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</si>
  <si>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</si>
  <si>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</si>
  <si>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</si>
  <si>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</si>
  <si>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</si>
  <si>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</si>
  <si>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</si>
  <si>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</si>
  <si>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</si>
  <si>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</si>
  <si>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</si>
  <si>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</si>
  <si>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</si>
  <si>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</si>
  <si>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</si>
  <si>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</si>
  <si>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</si>
  <si>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</si>
  <si>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</si>
  <si>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</si>
  <si>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</si>
  <si>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</si>
  <si>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</si>
  <si>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</si>
  <si>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</si>
  <si>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</si>
  <si>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</si>
  <si>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</si>
  <si>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</si>
  <si>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</si>
  <si>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</si>
  <si>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</si>
  <si>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</si>
  <si>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</si>
  <si>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</si>
  <si>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</si>
  <si>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</si>
  <si>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</si>
  <si>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</si>
  <si>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</si>
  <si>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</si>
  <si>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</si>
  <si>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</si>
  <si>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</si>
  <si>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</si>
  <si>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</si>
  <si>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</si>
  <si>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</si>
  <si>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</si>
  <si>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</si>
  <si>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</si>
  <si>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</si>
  <si>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</si>
  <si>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</si>
  <si>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</si>
  <si>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</si>
  <si>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</si>
  <si>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</si>
  <si>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</si>
  <si>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</si>
  <si>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</si>
  <si>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</si>
  <si>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</si>
  <si>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</si>
  <si>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</si>
  <si>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</si>
  <si>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</si>
  <si>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</si>
  <si>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</si>
  <si>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</si>
  <si>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</si>
  <si>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</si>
  <si>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</si>
  <si>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</si>
  <si>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</si>
  <si>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</si>
  <si>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</si>
  <si>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</si>
  <si>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</si>
  <si>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</si>
  <si>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</si>
  <si>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</si>
  <si>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</si>
  <si>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</si>
  <si>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</si>
  <si>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</si>
  <si>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</si>
  <si>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</si>
  <si>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</si>
  <si>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</si>
  <si>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</si>
  <si>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</si>
  <si>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</si>
  <si>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</si>
  <si>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</si>
  <si>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</si>
  <si>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</si>
  <si>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</si>
  <si>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</si>
  <si>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</si>
  <si>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</si>
  <si>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</si>
  <si>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</si>
  <si>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</si>
  <si>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</si>
  <si>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</si>
  <si>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</si>
  <si>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</si>
  <si>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</si>
  <si>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</si>
  <si>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</si>
  <si>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</si>
  <si>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</si>
  <si>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</si>
  <si>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</si>
  <si>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</si>
  <si>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</si>
  <si>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</si>
  <si>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</si>
  <si>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</si>
  <si>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</si>
  <si>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</si>
  <si>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</si>
  <si>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</si>
  <si>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</si>
  <si>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</si>
  <si>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</si>
  <si>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</si>
  <si>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</si>
  <si>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</si>
  <si>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</si>
  <si>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</si>
  <si>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</si>
  <si>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</si>
  <si>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</si>
  <si>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</si>
  <si>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</si>
  <si>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</si>
  <si>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</si>
  <si>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</si>
  <si>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</si>
  <si>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</si>
  <si>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</si>
  <si>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</si>
  <si>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</si>
  <si>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</si>
  <si>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</si>
  <si>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</si>
  <si>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</si>
  <si>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</si>
  <si>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</si>
  <si>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</si>
  <si>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</si>
  <si>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</si>
  <si>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</si>
  <si>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</si>
  <si>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</si>
  <si>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</si>
  <si>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</si>
  <si>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</si>
  <si>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</si>
  <si>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</si>
  <si>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</si>
  <si>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</si>
  <si>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</si>
  <si>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</si>
  <si>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</si>
  <si>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</si>
  <si>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</si>
  <si>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</si>
  <si>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</si>
  <si>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</si>
  <si>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</si>
  <si>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</si>
  <si>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</si>
  <si>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</si>
  <si>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</si>
  <si>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</si>
  <si>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</si>
  <si>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</si>
  <si>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</si>
  <si>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</si>
  <si>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</si>
  <si>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</si>
  <si>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</si>
  <si>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</si>
  <si>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</si>
  <si>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</si>
  <si>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</si>
  <si>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</si>
  <si>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</si>
  <si>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</si>
  <si>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</si>
  <si>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</si>
  <si>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</si>
  <si>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</si>
  <si>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</si>
  <si>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</si>
  <si>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</si>
  <si>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</si>
  <si>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</si>
  <si>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</si>
  <si>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</si>
  <si>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</si>
  <si>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</si>
  <si>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</si>
  <si>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</si>
  <si>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</si>
  <si>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</si>
  <si>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</si>
  <si>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</si>
  <si>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</si>
  <si>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</si>
  <si>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</si>
  <si>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</si>
  <si>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</si>
  <si>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</si>
  <si>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</si>
  <si>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</si>
  <si>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</si>
  <si>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</si>
  <si>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</si>
  <si>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</si>
  <si>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</si>
  <si>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</si>
  <si>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</si>
  <si>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</si>
  <si>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</si>
  <si>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</si>
  <si>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</si>
  <si>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</si>
  <si>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</si>
  <si>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</si>
  <si>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</si>
  <si>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</si>
  <si>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</si>
  <si>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</si>
  <si>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</si>
  <si>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</si>
  <si>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</si>
  <si>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</si>
  <si>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</si>
  <si>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</si>
  <si>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</si>
  <si>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</si>
  <si>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</si>
  <si>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</si>
  <si>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</si>
  <si>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</si>
  <si>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</si>
  <si>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</si>
  <si>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</si>
  <si>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</si>
  <si>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</si>
  <si>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</si>
  <si>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</si>
  <si>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</si>
  <si>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</si>
  <si>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</si>
  <si>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</si>
  <si>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</si>
  <si>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</si>
  <si>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</si>
  <si>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</si>
  <si>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</si>
  <si>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</si>
  <si>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</si>
  <si>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</si>
  <si>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</si>
  <si>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</si>
  <si>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</si>
  <si>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</si>
  <si>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</si>
  <si>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</si>
  <si>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</si>
  <si>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</si>
  <si>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</si>
  <si>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</si>
  <si>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</si>
  <si>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</si>
  <si>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</si>
  <si>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</si>
  <si>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</si>
  <si>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</si>
  <si>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</si>
  <si>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</si>
  <si>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</si>
  <si>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</si>
  <si>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</si>
  <si>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</si>
  <si>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</si>
  <si>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</si>
  <si>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</si>
  <si>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</si>
  <si>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</si>
  <si>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</si>
  <si>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</si>
  <si>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</si>
  <si>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</si>
  <si>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</si>
  <si>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</si>
  <si>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</si>
  <si>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</si>
  <si>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</si>
  <si>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</si>
  <si>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</si>
  <si>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</si>
  <si>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</si>
  <si>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</si>
  <si>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</si>
  <si>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</si>
  <si>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</si>
  <si>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</si>
  <si>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</si>
  <si>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</si>
  <si>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</si>
  <si>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</si>
  <si>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</si>
  <si>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</si>
  <si>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</si>
  <si>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</si>
  <si>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</si>
  <si>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</si>
  <si>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</si>
  <si>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</si>
  <si>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</si>
  <si>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</si>
  <si>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</si>
  <si>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</si>
  <si>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</si>
  <si>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</si>
  <si>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</si>
  <si>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</si>
  <si>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</si>
  <si>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</si>
  <si>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</si>
  <si>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</si>
  <si>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</si>
  <si>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</si>
  <si>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</si>
  <si>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</si>
  <si>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</si>
  <si>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</si>
  <si>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</si>
  <si>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</si>
  <si>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</si>
  <si>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</si>
  <si>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</si>
  <si>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</si>
  <si>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</si>
  <si>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</si>
  <si>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</si>
  <si>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</si>
  <si>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</si>
  <si>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</si>
  <si>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</si>
  <si>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</si>
  <si>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</si>
  <si>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</si>
  <si>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</si>
  <si>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</si>
  <si>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</si>
  <si>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</si>
  <si>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</si>
  <si>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</si>
  <si>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</si>
  <si>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</si>
  <si>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</si>
  <si>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</si>
  <si>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</si>
  <si>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</si>
  <si>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</si>
  <si>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</si>
  <si>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</si>
  <si>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</si>
  <si>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</si>
  <si>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</si>
  <si>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</si>
  <si>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</si>
  <si>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</si>
  <si>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</si>
  <si>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</si>
  <si>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</si>
  <si>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</si>
  <si>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</si>
  <si>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</si>
  <si>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</si>
  <si>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</si>
  <si>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</si>
  <si>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</si>
  <si>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</si>
  <si>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</si>
  <si>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</si>
  <si>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</si>
  <si>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</si>
  <si>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</si>
  <si>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</si>
  <si>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</si>
  <si>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</si>
  <si>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</si>
  <si>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</si>
  <si>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</si>
  <si>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</si>
  <si>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</si>
  <si>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</si>
  <si>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</si>
  <si>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</si>
  <si>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</si>
  <si>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</si>
  <si>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</si>
  <si>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</si>
  <si>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</si>
  <si>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</si>
  <si>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</si>
  <si>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</si>
  <si>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</si>
  <si>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</si>
  <si>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</si>
  <si>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</si>
  <si>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</si>
  <si>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</si>
  <si>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</si>
  <si>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</si>
  <si>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</si>
  <si>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</si>
  <si>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</si>
  <si>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</si>
  <si>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</si>
  <si>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</si>
  <si>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</si>
  <si>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</si>
  <si>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</si>
  <si>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</si>
  <si>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</si>
  <si>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</si>
  <si>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</si>
  <si>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</si>
  <si>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</si>
  <si>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</si>
  <si>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</si>
  <si>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</si>
  <si>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</si>
  <si>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</si>
  <si>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</si>
  <si>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</si>
  <si>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</si>
  <si>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</si>
  <si>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</si>
  <si>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</si>
  <si>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</si>
  <si>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</si>
  <si>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</si>
  <si>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</si>
  <si>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</si>
  <si>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</si>
  <si>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</si>
  <si>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</si>
  <si>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</si>
  <si>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</si>
  <si>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</si>
  <si>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</si>
  <si>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</si>
  <si>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</si>
  <si>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</si>
  <si>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</si>
  <si>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</si>
  <si>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</si>
  <si>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</si>
  <si>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</si>
  <si>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</si>
  <si>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</si>
  <si>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</si>
  <si>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</si>
  <si>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</si>
  <si>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</si>
  <si>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</si>
  <si>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</si>
  <si>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</si>
  <si>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</si>
  <si>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</si>
  <si>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</si>
  <si>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</si>
  <si>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</si>
  <si>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</si>
  <si>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</si>
  <si>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</si>
  <si>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</si>
  <si>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</si>
  <si>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</si>
  <si>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</si>
  <si>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</si>
  <si>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</si>
  <si>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</si>
  <si>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</si>
  <si>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</si>
  <si>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</si>
  <si>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</si>
  <si>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</si>
  <si>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</si>
  <si>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</si>
  <si>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</si>
  <si>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</si>
  <si>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</si>
  <si>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</si>
  <si>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</si>
  <si>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</si>
  <si>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</si>
  <si>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</si>
  <si>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</si>
  <si>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</si>
  <si>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</si>
  <si>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</si>
  <si>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</si>
  <si>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</si>
  <si>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</si>
  <si>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</si>
  <si>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</si>
  <si>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</si>
  <si>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</si>
  <si>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</si>
  <si>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</si>
  <si>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</si>
  <si>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</si>
  <si>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</si>
  <si>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</si>
  <si>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</si>
  <si>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</si>
  <si>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</si>
  <si>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</si>
  <si>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</si>
  <si>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</si>
  <si>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</si>
  <si>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</si>
  <si>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</si>
  <si>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</si>
  <si>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</si>
  <si>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</si>
  <si>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</si>
  <si>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</si>
  <si>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</si>
  <si>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</si>
  <si>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</si>
  <si>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</si>
  <si>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</si>
  <si>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</si>
  <si>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</si>
  <si>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</si>
  <si>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</si>
  <si>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</si>
  <si>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</si>
  <si>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</si>
  <si>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</si>
  <si>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</si>
  <si>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</si>
  <si>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</si>
  <si>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</si>
  <si>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</si>
  <si>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</si>
  <si>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</si>
  <si>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</si>
  <si>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</si>
  <si>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</si>
  <si>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</si>
  <si>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</si>
  <si>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</si>
  <si>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</si>
  <si>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</si>
  <si>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</si>
  <si>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</si>
  <si>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</si>
  <si>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</si>
  <si>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</si>
  <si>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</si>
  <si>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</si>
  <si>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</si>
  <si>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</si>
  <si>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</si>
  <si>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</si>
  <si>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</si>
  <si>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</si>
  <si>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</si>
  <si>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</si>
  <si>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</si>
  <si>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</si>
  <si>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</si>
  <si>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</si>
  <si>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</si>
  <si>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</si>
  <si>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</si>
  <si>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</si>
  <si>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</si>
  <si>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</si>
  <si>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</si>
  <si>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</si>
  <si>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</si>
  <si>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</si>
  <si>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</si>
  <si>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</si>
  <si>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</si>
  <si>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</si>
  <si>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</si>
  <si>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</si>
  <si>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</si>
  <si>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</si>
  <si>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</si>
  <si>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</si>
  <si>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</si>
  <si>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</si>
  <si>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</si>
  <si>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</si>
  <si>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</si>
  <si>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</si>
  <si>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</si>
  <si>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</si>
  <si>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</si>
  <si>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</si>
  <si>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</si>
  <si>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</si>
  <si>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</si>
  <si>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</si>
  <si>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</si>
  <si>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</si>
  <si>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</si>
  <si>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</si>
  <si>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</si>
  <si>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</si>
  <si>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</si>
  <si>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</si>
  <si>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</si>
  <si>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</si>
  <si>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</si>
  <si>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</si>
  <si>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</si>
  <si>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</si>
  <si>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</si>
  <si>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</si>
  <si>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</si>
  <si>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</si>
  <si>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</si>
  <si>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</si>
  <si>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</si>
  <si>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</si>
  <si>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</si>
  <si>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</si>
  <si>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</si>
  <si>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</si>
  <si>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</si>
  <si>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</si>
  <si>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</si>
  <si>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</si>
  <si>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</si>
  <si>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</si>
  <si>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</si>
  <si>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</si>
  <si>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</si>
  <si>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</si>
  <si>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</si>
  <si>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</si>
  <si>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</si>
  <si>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</si>
  <si>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</si>
  <si>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</si>
  <si>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</si>
  <si>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</si>
  <si>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</si>
  <si>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</si>
  <si>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</si>
  <si>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</si>
  <si>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</si>
  <si>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</si>
  <si>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</si>
  <si>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</si>
  <si>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</si>
  <si>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</si>
  <si>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</si>
  <si>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</si>
  <si>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</si>
  <si>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</si>
  <si>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</si>
  <si>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</si>
  <si>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</si>
  <si>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</si>
  <si>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</si>
  <si>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</si>
  <si>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</si>
  <si>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</si>
  <si>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</si>
  <si>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</si>
  <si>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</si>
  <si>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</si>
  <si>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</si>
  <si>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</si>
  <si>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</si>
  <si>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</si>
  <si>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</si>
  <si>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</si>
  <si>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</si>
  <si>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</si>
  <si>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</si>
  <si>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</si>
  <si>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</si>
  <si>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</si>
  <si>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</si>
  <si>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</si>
  <si>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</si>
  <si>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</si>
  <si>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</si>
  <si>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</si>
  <si>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</si>
  <si>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</si>
  <si>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</si>
  <si>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</si>
  <si>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</si>
  <si>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</si>
  <si>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</si>
  <si>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</si>
  <si>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</si>
  <si>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</si>
  <si>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</si>
  <si>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</si>
  <si>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</si>
  <si>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</si>
  <si>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</si>
  <si>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</si>
  <si>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</si>
  <si>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</si>
  <si>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</si>
  <si>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</si>
  <si>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</si>
  <si>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</si>
  <si>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</si>
  <si>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</si>
  <si>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</si>
  <si>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</si>
  <si>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</si>
  <si>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</si>
  <si>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</si>
  <si>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</si>
  <si>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</si>
  <si>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</si>
  <si>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</si>
  <si>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</si>
  <si>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</si>
  <si>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</si>
  <si>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</si>
  <si>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</si>
  <si>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</si>
  <si>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</si>
  <si>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</si>
  <si>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</si>
  <si>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</si>
  <si>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</si>
  <si>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</si>
  <si>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</si>
  <si>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</si>
  <si>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</si>
  <si>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</si>
  <si>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</si>
  <si>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</si>
  <si>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</si>
  <si>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</si>
  <si>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</si>
  <si>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</si>
  <si>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</si>
  <si>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</si>
  <si>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</si>
  <si>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</si>
  <si>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</si>
  <si>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</si>
  <si>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</si>
  <si>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</si>
  <si>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</si>
  <si>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</si>
  <si>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</si>
  <si>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</si>
  <si>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</si>
  <si>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</si>
  <si>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</si>
  <si>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</si>
  <si>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</si>
  <si>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</si>
  <si>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</si>
  <si>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</si>
  <si>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</si>
  <si>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</si>
  <si>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</si>
  <si>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</si>
  <si>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</si>
  <si>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</si>
  <si>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</si>
  <si>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</si>
  <si>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</si>
  <si>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</si>
  <si>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</si>
  <si>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</si>
  <si>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</si>
  <si>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</si>
  <si>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</si>
  <si>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</si>
  <si>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</si>
  <si>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</si>
  <si>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</si>
  <si>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</si>
  <si>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</si>
  <si>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</si>
  <si>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</si>
  <si>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</si>
  <si>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</si>
  <si>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</si>
  <si>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</si>
  <si>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</si>
  <si>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</si>
  <si>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</si>
  <si>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</si>
  <si>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</si>
  <si>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</si>
  <si>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</si>
  <si>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</si>
  <si>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</si>
  <si>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</si>
  <si>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</si>
  <si>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</si>
  <si>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</si>
  <si>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</si>
  <si>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</si>
  <si>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</si>
  <si>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</si>
  <si>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</si>
  <si>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</si>
  <si>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</si>
  <si>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</si>
  <si>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</si>
  <si>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</si>
  <si>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</si>
  <si>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</si>
  <si>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</si>
  <si>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</si>
  <si>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</si>
  <si>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</si>
  <si>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</si>
  <si>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</si>
  <si>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</si>
  <si>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</si>
  <si>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</si>
  <si>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</si>
  <si>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</si>
  <si>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</si>
  <si>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</si>
  <si>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</si>
  <si>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</si>
  <si>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</si>
  <si>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</si>
  <si>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</si>
  <si>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</si>
  <si>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</si>
  <si>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</si>
  <si>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</si>
  <si>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</si>
  <si>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</si>
  <si>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</si>
  <si>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</si>
  <si>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</si>
  <si>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</si>
  <si>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</si>
  <si>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</si>
  <si>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</si>
  <si>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</si>
  <si>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</si>
  <si>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</si>
  <si>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</si>
  <si>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</si>
  <si>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</si>
  <si>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</si>
  <si>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</si>
  <si>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</si>
  <si>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</si>
  <si>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</si>
  <si>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</si>
  <si>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</si>
  <si>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</si>
  <si>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</si>
  <si>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</si>
  <si>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</si>
  <si>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</si>
  <si>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</si>
  <si>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</si>
  <si>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</si>
  <si>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</si>
  <si>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</si>
  <si>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</si>
  <si>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</si>
  <si>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</si>
  <si>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</si>
  <si>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</si>
  <si>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</si>
  <si>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</si>
  <si>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</si>
  <si>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</si>
  <si>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</si>
  <si>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</si>
  <si>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</si>
  <si>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</si>
  <si>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</si>
  <si>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</si>
  <si>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</si>
  <si>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</si>
  <si>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</si>
  <si>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</si>
  <si>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</si>
  <si>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</si>
  <si>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</si>
  <si>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</si>
  <si>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</si>
  <si>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</si>
  <si>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</si>
  <si>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</si>
  <si>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</si>
  <si>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</si>
  <si>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</si>
  <si>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</si>
  <si>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</si>
  <si>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</si>
  <si>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</si>
  <si>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</si>
  <si>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</si>
  <si>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</si>
  <si>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</si>
  <si>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</si>
  <si>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</si>
  <si>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</si>
  <si>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</si>
  <si>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</si>
  <si>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</si>
  <si>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</si>
  <si>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</si>
  <si>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</si>
  <si>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</si>
  <si>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</si>
  <si>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</si>
  <si>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</si>
  <si>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</si>
  <si>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</si>
  <si>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</si>
  <si>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</si>
  <si>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</si>
  <si>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</si>
  <si>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</si>
  <si>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</si>
  <si>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</si>
  <si>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</si>
  <si>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</si>
  <si>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</si>
  <si>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</si>
  <si>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</si>
  <si>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</si>
  <si>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</si>
  <si>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</si>
  <si>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</si>
  <si>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</si>
  <si>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</si>
  <si>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</si>
  <si>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</si>
  <si>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</si>
  <si>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</si>
  <si>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</si>
  <si>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</si>
  <si>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</si>
  <si>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</si>
  <si>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</si>
  <si>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</si>
  <si>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</si>
  <si>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</si>
  <si>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</si>
  <si>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</si>
  <si>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</si>
  <si>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</si>
  <si>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</si>
  <si>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</si>
  <si>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</si>
  <si>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</si>
  <si>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</si>
  <si>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</si>
  <si>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</si>
  <si>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</si>
  <si>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</si>
  <si>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</si>
  <si>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</si>
  <si>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</si>
  <si>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</si>
  <si>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</si>
  <si>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</si>
  <si>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</si>
  <si>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</si>
  <si>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</si>
  <si>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</si>
  <si>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</si>
  <si>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</si>
  <si>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</si>
  <si>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</si>
  <si>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</si>
  <si>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</si>
  <si>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</si>
  <si>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</si>
  <si>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</si>
  <si>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</si>
  <si>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</si>
  <si>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</si>
  <si>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</si>
  <si>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</si>
  <si>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</si>
  <si>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</si>
  <si>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</si>
  <si>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</si>
  <si>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</si>
  <si>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</si>
  <si>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</si>
  <si>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</si>
  <si>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</si>
  <si>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</si>
  <si>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</si>
  <si>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</si>
  <si>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</si>
  <si>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</si>
  <si>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</si>
  <si>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</si>
  <si>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</si>
  <si>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</si>
  <si>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</si>
  <si>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</si>
  <si>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</si>
  <si>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</si>
  <si>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</si>
  <si>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</si>
  <si>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</si>
  <si>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</si>
  <si>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</si>
  <si>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</si>
  <si>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</si>
  <si>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</si>
  <si>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</si>
  <si>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</si>
  <si>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</si>
  <si>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</si>
  <si>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</si>
  <si>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</si>
  <si>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</si>
  <si>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</si>
  <si>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</si>
  <si>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</si>
  <si>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</si>
  <si>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</si>
  <si>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</si>
  <si>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</si>
  <si>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</si>
  <si>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</si>
  <si>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</si>
  <si>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</si>
  <si>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</si>
  <si>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</si>
  <si>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</si>
  <si>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</si>
  <si>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</si>
  <si>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</si>
  <si>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</si>
  <si>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</si>
  <si>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</si>
  <si>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</si>
  <si>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</si>
  <si>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</si>
  <si>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</si>
  <si>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</si>
  <si>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</si>
  <si>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</si>
  <si>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</si>
  <si>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</si>
  <si>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</si>
  <si>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</si>
  <si>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</si>
  <si>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</si>
  <si>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</si>
  <si>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</si>
  <si>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</si>
  <si>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</si>
  <si>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</si>
  <si>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</si>
  <si>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</si>
  <si>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</si>
  <si>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</si>
  <si>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</si>
  <si>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</si>
  <si>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</si>
  <si>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</si>
  <si>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</si>
  <si>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</si>
  <si>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</si>
  <si>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</si>
  <si>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</si>
  <si>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</si>
  <si>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</si>
  <si>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</si>
  <si>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</si>
  <si>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</si>
  <si>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</si>
  <si>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</si>
  <si>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</si>
  <si>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</si>
  <si>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</si>
  <si>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</si>
  <si>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</si>
  <si>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</si>
  <si>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</si>
  <si>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</si>
  <si>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</si>
  <si>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</si>
  <si>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</si>
  <si>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</si>
  <si>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</si>
  <si>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</si>
  <si>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</si>
  <si>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</si>
  <si>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</si>
  <si>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</si>
  <si>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</si>
  <si>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</si>
  <si>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</si>
  <si>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</si>
  <si>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</si>
  <si>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</si>
  <si>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</si>
  <si>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</si>
  <si>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</si>
  <si>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</si>
  <si>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</si>
  <si>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</si>
  <si>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</si>
  <si>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</si>
  <si>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</si>
  <si>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</si>
  <si>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</si>
  <si>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</si>
  <si>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</si>
  <si>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</si>
  <si>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</si>
  <si>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</si>
  <si>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</si>
  <si>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</si>
  <si>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</si>
  <si>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</si>
  <si>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</si>
  <si>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</si>
  <si>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</si>
  <si>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</si>
  <si>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</si>
  <si>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</si>
  <si>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</si>
  <si>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</si>
  <si>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</si>
  <si>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</si>
  <si>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</si>
  <si>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</si>
  <si>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</si>
  <si>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</si>
  <si>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</si>
  <si>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</si>
  <si>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</si>
  <si>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</si>
  <si>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</si>
  <si>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</si>
  <si>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</si>
  <si>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</si>
  <si>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</si>
  <si>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</si>
  <si>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</si>
  <si>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</si>
  <si>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</si>
  <si>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</si>
  <si>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</si>
  <si>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</si>
  <si>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</si>
  <si>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</si>
  <si>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</si>
  <si>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</si>
  <si>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</si>
  <si>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</si>
  <si>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</si>
  <si>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</si>
  <si>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</si>
  <si>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</si>
  <si>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</si>
  <si>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</si>
  <si>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</si>
  <si>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</si>
  <si>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</si>
  <si>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</si>
  <si>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</si>
  <si>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</si>
  <si>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</si>
  <si>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</si>
  <si>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</si>
  <si>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</si>
  <si>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</si>
  <si>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</si>
  <si>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</si>
  <si>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</si>
  <si>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</si>
  <si>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</si>
  <si>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</si>
  <si>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</si>
  <si>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</si>
  <si>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</si>
  <si>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</si>
  <si>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</si>
  <si>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</si>
  <si>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</si>
  <si>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</si>
  <si>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</si>
  <si>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</si>
  <si>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</si>
  <si>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</si>
  <si>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</si>
  <si>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</si>
  <si>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</si>
  <si>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</si>
  <si>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</si>
  <si>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</si>
  <si>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</si>
  <si>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</si>
  <si>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</si>
  <si>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</si>
  <si>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</si>
  <si>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</si>
  <si>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</si>
  <si>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</si>
  <si>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</si>
  <si>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</si>
  <si>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</si>
  <si>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</si>
  <si>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</si>
  <si>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</si>
  <si>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</si>
  <si>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</si>
  <si>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</si>
  <si>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</si>
  <si>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</si>
  <si>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</si>
  <si>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</si>
  <si>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</si>
  <si>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</si>
  <si>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</si>
  <si>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</si>
  <si>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</si>
  <si>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</si>
  <si>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</si>
  <si>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</si>
  <si>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</si>
  <si>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</si>
  <si>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</si>
  <si>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</si>
  <si>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</si>
  <si>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</si>
  <si>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</si>
  <si>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</si>
  <si>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</si>
  <si>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</si>
  <si>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</si>
  <si>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</si>
  <si>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</si>
  <si>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</si>
  <si>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</si>
  <si>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</si>
  <si>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</si>
  <si>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</si>
  <si>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</si>
  <si>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</si>
  <si>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</si>
  <si>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</si>
  <si>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</si>
  <si>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</si>
  <si>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</si>
  <si>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</si>
  <si>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</si>
  <si>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</si>
  <si>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</si>
  <si>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</si>
  <si>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</si>
  <si>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</si>
  <si>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</si>
  <si>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</si>
  <si>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</si>
  <si>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</si>
  <si>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</si>
  <si>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</si>
  <si>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</si>
  <si>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</si>
  <si>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</si>
  <si>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</si>
  <si>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</si>
  <si>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</si>
  <si>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</si>
  <si>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</si>
  <si>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</si>
  <si>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</si>
  <si>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</si>
  <si>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</si>
  <si>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</si>
  <si>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</si>
  <si>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</si>
  <si>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</si>
  <si>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</si>
  <si>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</si>
  <si>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</si>
  <si>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</si>
  <si>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</si>
  <si>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</si>
  <si>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</si>
  <si>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</si>
  <si>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</si>
  <si>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</si>
  <si>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</si>
  <si>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</si>
  <si>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</si>
  <si>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</si>
  <si>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</si>
  <si>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</si>
  <si>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</si>
  <si>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</si>
  <si>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</si>
  <si>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</si>
  <si>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</si>
  <si>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</si>
  <si>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</si>
  <si>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</si>
  <si>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</si>
  <si>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</si>
  <si>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</si>
  <si>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</si>
  <si>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</si>
  <si>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</si>
  <si>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</si>
  <si>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</si>
  <si>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</si>
  <si>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</si>
  <si>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</si>
  <si>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</si>
  <si>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</si>
  <si>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</si>
  <si>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</si>
  <si>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</si>
  <si>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</si>
  <si>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</si>
  <si>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</si>
  <si>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</si>
  <si>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</si>
  <si>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</si>
  <si>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</si>
  <si>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</si>
  <si>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</si>
  <si>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</si>
  <si>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</si>
  <si>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</si>
  <si>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</si>
  <si>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</si>
  <si>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</si>
  <si>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</si>
  <si>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</si>
  <si>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</si>
  <si>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</si>
  <si>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</si>
  <si>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</si>
  <si>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</si>
  <si>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</si>
  <si>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</si>
  <si>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</si>
  <si>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</si>
  <si>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</si>
  <si>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</si>
  <si>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</si>
  <si>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</si>
  <si>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</si>
  <si>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</si>
  <si>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</si>
  <si>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</si>
  <si>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</si>
  <si>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</si>
  <si>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</si>
  <si>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</si>
  <si>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</si>
  <si>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</si>
  <si>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</si>
  <si>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</si>
  <si>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</si>
  <si>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</si>
  <si>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</si>
  <si>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</si>
  <si>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</si>
  <si>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</si>
  <si>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</si>
  <si>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</si>
  <si>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</si>
  <si>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</si>
  <si>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</si>
  <si>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</si>
  <si>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</si>
  <si>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</si>
  <si>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</si>
  <si>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</si>
  <si>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</si>
  <si>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</si>
  <si>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</si>
  <si>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</si>
  <si>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</si>
  <si>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</si>
  <si>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</si>
  <si>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</si>
  <si>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</si>
  <si>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</si>
  <si>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</si>
  <si>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</si>
  <si>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</si>
  <si>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</si>
  <si>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</si>
  <si>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</si>
  <si>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</si>
  <si>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</si>
  <si>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</si>
  <si>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</si>
  <si>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</si>
  <si>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</si>
  <si>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</si>
  <si>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</si>
  <si>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</si>
  <si>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</si>
  <si>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</si>
  <si>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</si>
  <si>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</si>
  <si>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</si>
  <si>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</si>
  <si>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</si>
  <si>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</si>
  <si>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</si>
  <si>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</si>
  <si>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</si>
  <si>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</si>
  <si>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</si>
  <si>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</si>
  <si>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</si>
  <si>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</si>
  <si>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</si>
  <si>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</si>
  <si>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</si>
  <si>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</si>
  <si>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</si>
  <si>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</si>
  <si>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</si>
  <si>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</si>
  <si>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</si>
  <si>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</si>
  <si>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</si>
  <si>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</si>
  <si>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</si>
  <si>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</si>
  <si>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</si>
  <si>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</si>
  <si>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</si>
  <si>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</si>
  <si>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</si>
  <si>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</si>
  <si>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</si>
  <si>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</si>
  <si>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</si>
  <si>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</si>
  <si>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</si>
  <si>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</si>
  <si>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</si>
  <si>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</si>
  <si>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</si>
  <si>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</si>
  <si>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</si>
  <si>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</si>
  <si>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</si>
  <si>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</si>
  <si>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</si>
  <si>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</si>
  <si>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</si>
  <si>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</si>
  <si>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</si>
  <si>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</si>
  <si>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</si>
  <si>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</si>
  <si>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</si>
  <si>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</si>
  <si>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</si>
  <si>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</si>
  <si>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</si>
  <si>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</si>
  <si>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</si>
  <si>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</si>
  <si>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</si>
  <si>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</si>
  <si>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</si>
  <si>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</si>
  <si>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</si>
  <si>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</si>
  <si>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</si>
  <si>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</si>
  <si>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</si>
  <si>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</si>
  <si>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</si>
  <si>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</si>
  <si>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</si>
  <si>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</si>
  <si>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</si>
  <si>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</si>
  <si>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</si>
  <si>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</si>
  <si>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</si>
  <si>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</si>
  <si>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</si>
  <si>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</si>
  <si>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</si>
  <si>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</si>
  <si>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</si>
  <si>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</si>
  <si>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</si>
  <si>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</si>
  <si>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</si>
  <si>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</si>
  <si>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</si>
  <si>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</si>
  <si>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</si>
  <si>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</si>
  <si>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</si>
  <si>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</si>
  <si>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</si>
  <si>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</si>
  <si>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</si>
  <si>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</si>
  <si>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</si>
  <si>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</si>
  <si>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</si>
  <si>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</si>
  <si>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</si>
  <si>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</si>
  <si>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</si>
  <si>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</si>
  <si>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</si>
  <si>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</si>
  <si>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</si>
  <si>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</si>
  <si>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</si>
  <si>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</si>
  <si>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</si>
  <si>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</si>
  <si>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</si>
  <si>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</si>
  <si>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</si>
  <si>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</si>
  <si>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</si>
  <si>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</si>
  <si>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</si>
  <si>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</si>
  <si>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</si>
  <si>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</si>
  <si>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</si>
  <si>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</si>
  <si>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</si>
  <si>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</si>
  <si>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</si>
  <si>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</si>
  <si>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</si>
  <si>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</si>
  <si>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</si>
  <si>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</si>
  <si>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</si>
  <si>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</si>
  <si>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</si>
  <si>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</si>
  <si>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</si>
  <si>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</si>
  <si>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</si>
  <si>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</si>
  <si>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</si>
  <si>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</si>
  <si>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</si>
  <si>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</si>
  <si>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</si>
  <si>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</si>
  <si>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</si>
  <si>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</si>
  <si>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</si>
  <si>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</si>
  <si>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</si>
  <si>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</si>
  <si>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</si>
  <si>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</si>
  <si>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</si>
  <si>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</si>
  <si>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</si>
  <si>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</si>
  <si>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</si>
  <si>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</si>
  <si>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</si>
  <si>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</si>
  <si>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</si>
  <si>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</si>
  <si>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</si>
  <si>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</si>
  <si>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</si>
  <si>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</si>
  <si>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</si>
  <si>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</si>
  <si>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</si>
  <si>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</si>
  <si>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</si>
  <si>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</si>
  <si>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</si>
  <si>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</si>
  <si>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</si>
  <si>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</si>
  <si>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</si>
  <si>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</si>
  <si>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</si>
  <si>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</si>
  <si>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</si>
  <si>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</si>
  <si>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</si>
  <si>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</si>
  <si>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</si>
  <si>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</si>
  <si>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</si>
  <si>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</si>
  <si>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</si>
  <si>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</si>
  <si>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</si>
  <si>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</si>
  <si>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</si>
  <si>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</si>
  <si>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</si>
  <si>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</si>
  <si>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</si>
  <si>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</si>
  <si>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</si>
  <si>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</si>
  <si>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</si>
  <si>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</si>
  <si>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</si>
  <si>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</si>
  <si>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</si>
  <si>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</si>
  <si>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</si>
  <si>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</si>
  <si>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</si>
  <si>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</si>
  <si>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</si>
  <si>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</si>
  <si>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</si>
  <si>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</si>
  <si>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</si>
  <si>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</si>
  <si>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</si>
  <si>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</si>
  <si>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</si>
  <si>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</si>
  <si>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</si>
  <si>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</si>
  <si>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</si>
  <si>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</si>
  <si>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</si>
  <si>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</si>
  <si>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</si>
  <si>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</si>
  <si>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</si>
  <si>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</si>
  <si>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</si>
  <si>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</si>
  <si>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</si>
  <si>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</si>
  <si>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</si>
  <si>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</si>
  <si>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</si>
  <si>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</si>
  <si>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</si>
  <si>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</si>
  <si>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</si>
  <si>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</si>
  <si>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</si>
  <si>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</si>
  <si>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</si>
  <si>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</si>
  <si>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</si>
  <si>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</si>
  <si>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</si>
  <si>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</si>
  <si>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</si>
  <si>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</si>
  <si>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</si>
  <si>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</si>
  <si>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</si>
  <si>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</si>
  <si>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</si>
  <si>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</si>
  <si>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</si>
  <si>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</si>
  <si>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</si>
  <si>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</si>
  <si>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</si>
  <si>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</si>
  <si>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</si>
  <si>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</si>
  <si>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</si>
  <si>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</si>
  <si>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</si>
  <si>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</si>
  <si>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</si>
  <si>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</si>
  <si>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</si>
  <si>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</si>
  <si>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</si>
  <si>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</si>
  <si>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</si>
  <si>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</si>
  <si>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</si>
  <si>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</si>
  <si>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</si>
  <si>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</si>
  <si>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</si>
  <si>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</si>
  <si>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</si>
  <si>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</si>
  <si>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</si>
  <si>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</si>
  <si>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</si>
  <si>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</si>
  <si>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</si>
  <si>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</si>
  <si>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</si>
  <si>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</si>
  <si>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</si>
  <si>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</si>
  <si>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</si>
  <si>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</si>
  <si>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</si>
  <si>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</si>
  <si>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</si>
  <si>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</si>
  <si>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</si>
  <si>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</si>
  <si>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</si>
  <si>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</si>
  <si>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</si>
  <si>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</si>
  <si>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</si>
  <si>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</si>
  <si>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</si>
  <si>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</si>
  <si>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</si>
  <si>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</si>
  <si>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</si>
  <si>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</si>
  <si>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</si>
  <si>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</si>
  <si>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</si>
  <si>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</si>
  <si>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</si>
  <si>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</si>
  <si>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</si>
  <si>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</si>
  <si>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</si>
  <si>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</si>
  <si>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</si>
  <si>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</si>
  <si>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</si>
  <si>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</si>
  <si>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</si>
  <si>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</si>
  <si>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</si>
  <si>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</si>
  <si>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</si>
  <si>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</si>
  <si>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</si>
  <si>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</si>
  <si>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</si>
  <si>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</si>
  <si>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</si>
  <si>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</si>
  <si>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</si>
  <si>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</si>
  <si>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</si>
  <si>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</si>
  <si>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</si>
  <si>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</si>
  <si>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</si>
  <si>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</si>
  <si>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</si>
  <si>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</si>
  <si>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</si>
  <si>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</si>
  <si>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</si>
  <si>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</si>
  <si>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</si>
  <si>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</si>
  <si>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</si>
  <si>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</si>
  <si>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</si>
  <si>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</si>
  <si>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</si>
  <si>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</si>
  <si>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</si>
  <si>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</si>
  <si>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</si>
  <si>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</si>
  <si>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</si>
  <si>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</si>
  <si>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</si>
  <si>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</si>
  <si>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</si>
  <si>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</si>
  <si>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</si>
  <si>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</si>
  <si>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</si>
  <si>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</si>
  <si>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</si>
  <si>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</si>
  <si>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</si>
  <si>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</si>
  <si>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</si>
  <si>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</si>
  <si>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</si>
  <si>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</si>
  <si>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</si>
  <si>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</si>
  <si>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</si>
  <si>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</si>
  <si>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</si>
  <si>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</si>
  <si>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</si>
  <si>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</si>
  <si>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</si>
  <si>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</si>
  <si>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</si>
  <si>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</si>
  <si>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</si>
  <si>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</si>
  <si>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</si>
  <si>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</si>
  <si>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</si>
  <si>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</si>
  <si>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</si>
  <si>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</si>
  <si>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</si>
  <si>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</si>
  <si>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</si>
  <si>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</si>
  <si>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</si>
  <si>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</si>
  <si>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</si>
  <si>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</si>
  <si>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</si>
  <si>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</si>
  <si>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</si>
  <si>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</si>
  <si>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</si>
  <si>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</si>
  <si>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</si>
  <si>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</si>
  <si>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</si>
  <si>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</si>
  <si>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</si>
  <si>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</si>
  <si>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</si>
  <si>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</si>
  <si>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</si>
  <si>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</si>
  <si>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</si>
  <si>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</si>
  <si>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</si>
  <si>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</si>
  <si>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</si>
  <si>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</si>
  <si>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</si>
  <si>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</si>
  <si>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</si>
  <si>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</si>
  <si>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</si>
  <si>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</si>
  <si>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</si>
  <si>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</si>
  <si>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</si>
  <si>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</si>
  <si>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</si>
  <si>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</si>
  <si>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</si>
  <si>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</si>
  <si>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</si>
  <si>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</si>
  <si>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</si>
  <si>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</si>
  <si>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</si>
  <si>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</si>
  <si>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</si>
  <si>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</si>
  <si>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</si>
  <si>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</si>
  <si>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</si>
  <si>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</si>
  <si>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</si>
  <si>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</si>
  <si>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</si>
  <si>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</si>
  <si>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</si>
  <si>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</si>
  <si>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</si>
  <si>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</si>
  <si>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</si>
  <si>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</si>
  <si>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</si>
  <si>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</si>
  <si>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</si>
  <si>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</si>
  <si>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</si>
  <si>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</si>
  <si>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</si>
  <si>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</si>
  <si>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</si>
  <si>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</si>
  <si>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</si>
  <si>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</si>
  <si>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</si>
  <si>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</si>
  <si>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</si>
  <si>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</si>
  <si>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</si>
  <si>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</si>
  <si>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</si>
  <si>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</si>
  <si>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</si>
  <si>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</si>
  <si>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</si>
  <si>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</si>
  <si>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</si>
  <si>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</si>
  <si>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</si>
  <si>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</si>
  <si>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</si>
  <si>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</si>
  <si>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</si>
  <si>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</si>
  <si>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</si>
  <si>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</si>
  <si>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</si>
  <si>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</si>
  <si>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</si>
  <si>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</si>
  <si>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</si>
  <si>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</si>
  <si>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</si>
  <si>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</si>
  <si>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</si>
  <si>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</si>
  <si>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</si>
  <si>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</si>
  <si>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</si>
  <si>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</si>
  <si>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</si>
  <si>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</si>
  <si>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</si>
  <si>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</si>
  <si>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</si>
  <si>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</si>
  <si>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</si>
  <si>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</si>
  <si>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</si>
  <si>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</si>
  <si>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</si>
  <si>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</si>
  <si>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</si>
  <si>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</si>
  <si>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</si>
  <si>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</si>
  <si>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</si>
  <si>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</si>
  <si>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</si>
  <si>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</si>
  <si>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</si>
  <si>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</si>
  <si>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</si>
  <si>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</si>
  <si>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</si>
  <si>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</si>
  <si>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</si>
  <si>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</si>
  <si>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</si>
  <si>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</si>
  <si>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</si>
  <si>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</si>
  <si>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</si>
  <si>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</si>
  <si>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</si>
  <si>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</si>
  <si>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</si>
  <si>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</si>
  <si>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</si>
  <si>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</si>
  <si>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</si>
  <si>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</si>
  <si>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</si>
  <si>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</si>
  <si>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</si>
  <si>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</si>
  <si>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</si>
  <si>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</si>
  <si>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</si>
  <si>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</si>
  <si>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</si>
  <si>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</si>
  <si>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</si>
  <si>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</si>
  <si>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</si>
  <si>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</si>
  <si>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</si>
  <si>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</si>
  <si>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</si>
  <si>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</si>
  <si>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</si>
  <si>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</si>
  <si>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</si>
  <si>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</si>
  <si>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</si>
  <si>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</si>
  <si>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</si>
  <si>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</si>
  <si>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</si>
  <si>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</si>
  <si>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</si>
  <si>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</si>
  <si>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</si>
  <si>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</si>
  <si>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</si>
  <si>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</si>
  <si>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</si>
  <si>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</si>
  <si>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</si>
  <si>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</si>
  <si>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</si>
  <si>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</si>
  <si>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</si>
  <si>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</si>
  <si>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</si>
  <si>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</si>
  <si>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</si>
  <si>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</si>
  <si>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</si>
  <si>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</si>
  <si>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</si>
  <si>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</si>
  <si>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</si>
  <si>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</si>
  <si>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</si>
  <si>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</si>
  <si>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</si>
  <si>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</si>
  <si>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</si>
  <si>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</si>
  <si>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</si>
  <si>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</si>
  <si>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</si>
  <si>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</si>
  <si>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</si>
  <si>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</si>
  <si>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</si>
  <si>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</si>
  <si>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</si>
  <si>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</si>
  <si>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</si>
  <si>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</si>
  <si>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</si>
  <si>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</si>
  <si>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</si>
  <si>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</si>
  <si>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</si>
  <si>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</si>
  <si>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</si>
  <si>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</si>
  <si>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</si>
  <si>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</si>
  <si>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</si>
  <si>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</si>
  <si>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</si>
  <si>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</si>
  <si>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</si>
  <si>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</si>
  <si>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</si>
  <si>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</si>
  <si>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</si>
  <si>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</si>
  <si>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</si>
  <si>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</si>
  <si>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</si>
  <si>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</si>
  <si>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</si>
  <si>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</si>
  <si>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</si>
  <si>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</si>
  <si>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</si>
  <si>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</si>
  <si>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</si>
  <si>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</si>
  <si>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</si>
  <si>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</si>
  <si>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</si>
  <si>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</si>
  <si>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</si>
  <si>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</si>
  <si>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</si>
  <si>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</si>
  <si>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</si>
  <si>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</si>
  <si>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</si>
  <si>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</si>
  <si>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</si>
  <si>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</si>
  <si>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</si>
  <si>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</si>
  <si>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</si>
  <si>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</si>
  <si>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</si>
  <si>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</si>
  <si>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</si>
  <si>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</si>
  <si>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</si>
  <si>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</si>
  <si>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</si>
  <si>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</si>
  <si>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</si>
  <si>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</si>
  <si>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</si>
  <si>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</si>
  <si>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</si>
  <si>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</si>
  <si>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</si>
  <si>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</si>
  <si>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</si>
  <si>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</si>
  <si>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</si>
  <si>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</si>
  <si>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</si>
  <si>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</si>
  <si>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</si>
  <si>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</si>
  <si>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</si>
  <si>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</si>
  <si>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</si>
  <si>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</si>
  <si>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</si>
  <si>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</si>
  <si>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</si>
  <si>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</si>
  <si>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</si>
  <si>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</si>
  <si>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</si>
  <si>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</si>
  <si>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</si>
  <si>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</si>
  <si>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</si>
  <si>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</si>
  <si>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</si>
  <si>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</si>
  <si>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</si>
  <si>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</si>
  <si>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</si>
  <si>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</si>
  <si>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</si>
  <si>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</si>
  <si>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</si>
  <si>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</si>
  <si>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</si>
  <si>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</si>
  <si>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</si>
  <si>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</si>
  <si>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</si>
  <si>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</si>
  <si>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</si>
  <si>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</si>
  <si>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</si>
  <si>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</si>
  <si>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</si>
  <si>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</si>
  <si>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</si>
  <si>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</si>
  <si>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</si>
  <si>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</si>
  <si>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</si>
  <si>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</si>
  <si>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</si>
  <si>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</si>
  <si>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</si>
  <si>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</si>
  <si>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</si>
  <si>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</si>
  <si>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</si>
  <si>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</si>
  <si>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</si>
  <si>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</si>
  <si>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</si>
  <si>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</si>
  <si>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</si>
  <si>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</si>
  <si>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</si>
  <si>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</si>
  <si>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</si>
  <si>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</si>
  <si>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</si>
  <si>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</si>
  <si>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</si>
  <si>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</si>
  <si>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</si>
  <si>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</si>
  <si>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</si>
  <si>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</si>
  <si>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</si>
  <si>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</si>
  <si>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</si>
  <si>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</si>
  <si>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</si>
  <si>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</si>
  <si>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</si>
  <si>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</si>
  <si>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</si>
  <si>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</si>
  <si>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</si>
  <si>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</si>
  <si>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</si>
  <si>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</si>
  <si>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</si>
  <si>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</si>
  <si>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</si>
  <si>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</si>
  <si>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</si>
  <si>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</si>
  <si>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</si>
  <si>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</si>
  <si>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</si>
  <si>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</si>
  <si>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</si>
  <si>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</si>
  <si>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</si>
  <si>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</si>
  <si>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</si>
  <si>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</si>
  <si>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</si>
  <si>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</si>
  <si>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</si>
  <si>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</si>
  <si>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</si>
  <si>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</si>
  <si>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</si>
  <si>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</si>
  <si>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</si>
  <si>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</si>
  <si>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</si>
  <si>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</si>
  <si>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</si>
  <si>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</si>
  <si>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</si>
  <si>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</si>
  <si>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</si>
  <si>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</si>
  <si>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</si>
  <si>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</si>
  <si>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</si>
  <si>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</si>
  <si>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</si>
  <si>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</si>
  <si>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</si>
  <si>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</si>
  <si>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</si>
  <si>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</si>
  <si>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</si>
  <si>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</si>
  <si>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</si>
  <si>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</si>
  <si>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</si>
  <si>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</si>
  <si>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</si>
  <si>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</si>
  <si>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</si>
  <si>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</si>
  <si>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</si>
  <si>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</si>
  <si>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</si>
  <si>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</si>
  <si>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</si>
  <si>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</si>
  <si>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</si>
  <si>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</si>
  <si>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</si>
  <si>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</si>
  <si>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</si>
  <si>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</si>
  <si>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</si>
  <si>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</si>
  <si>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</si>
  <si>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</si>
  <si>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</si>
  <si>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</si>
  <si>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</si>
  <si>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</si>
  <si>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</si>
  <si>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</si>
  <si>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</si>
  <si>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</si>
  <si>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</si>
  <si>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</si>
  <si>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</si>
  <si>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</si>
  <si>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</si>
  <si>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</si>
  <si>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</si>
  <si>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</si>
  <si>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</si>
  <si>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</si>
  <si>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</si>
  <si>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</si>
  <si>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</si>
  <si>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</si>
  <si>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</si>
  <si>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</si>
  <si>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</si>
  <si>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</si>
  <si>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</si>
  <si>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</si>
  <si>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</si>
  <si>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</si>
  <si>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</si>
  <si>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</si>
  <si>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</si>
  <si>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</si>
  <si>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</si>
  <si>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</si>
  <si>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</si>
  <si>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</si>
  <si>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</si>
  <si>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</si>
  <si>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</si>
  <si>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</si>
  <si>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</si>
  <si>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</si>
  <si>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</si>
  <si>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</si>
  <si>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</si>
  <si>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</si>
  <si>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</si>
  <si>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</si>
  <si>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</si>
  <si>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</si>
  <si>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</si>
  <si>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</si>
  <si>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</si>
  <si>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</si>
  <si>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</si>
  <si>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</si>
  <si>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</si>
  <si>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</si>
  <si>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</si>
  <si>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</si>
  <si>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</si>
  <si>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</si>
  <si>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</si>
  <si>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</si>
  <si>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</si>
  <si>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</si>
  <si>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</si>
  <si>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</si>
  <si>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</si>
  <si>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</si>
  <si>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</si>
  <si>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</si>
  <si>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</si>
  <si>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</si>
  <si>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</si>
  <si>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</si>
  <si>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</si>
  <si>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</si>
  <si>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</si>
  <si>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</si>
  <si>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</si>
  <si>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</si>
  <si>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</si>
  <si>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</si>
  <si>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</si>
  <si>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</si>
  <si>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</si>
  <si>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</si>
  <si>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</si>
  <si>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</si>
  <si>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</si>
  <si>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</si>
  <si>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</si>
  <si>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</si>
  <si>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</si>
  <si>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</si>
  <si>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</si>
  <si>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</si>
  <si>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</si>
  <si>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</si>
  <si>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</si>
  <si>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</si>
  <si>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</si>
  <si>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</si>
  <si>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</si>
  <si>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</si>
  <si>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</si>
  <si>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</si>
  <si>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</si>
  <si>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</si>
  <si>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</si>
  <si>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</si>
  <si>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</si>
  <si>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</si>
  <si>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</si>
  <si>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</si>
  <si>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</si>
  <si>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</si>
  <si>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</si>
  <si>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</si>
  <si>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</si>
  <si>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</si>
  <si>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</si>
  <si>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</si>
  <si>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</si>
  <si>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</si>
  <si>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</si>
  <si>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</si>
  <si>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</si>
  <si>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</si>
  <si>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</si>
  <si>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</si>
  <si>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</si>
  <si>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</si>
  <si>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</si>
  <si>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</si>
  <si>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</si>
  <si>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</si>
  <si>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</si>
  <si>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</si>
  <si>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</si>
  <si>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</si>
  <si>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</si>
  <si>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</si>
  <si>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</si>
  <si>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</si>
  <si>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</si>
  <si>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</si>
  <si>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</si>
  <si>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</si>
  <si>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</si>
  <si>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</si>
  <si>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</si>
  <si>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</si>
  <si>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</si>
  <si>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</si>
  <si>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</si>
  <si>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</si>
  <si>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</si>
  <si>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</si>
  <si>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</si>
  <si>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</si>
  <si>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</si>
  <si>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</si>
  <si>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</si>
  <si>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</si>
  <si>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</si>
  <si>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</si>
  <si>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</si>
  <si>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</si>
  <si>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</si>
  <si>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</si>
  <si>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</si>
  <si>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</si>
  <si>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</si>
  <si>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</si>
  <si>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</si>
  <si>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</si>
  <si>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</si>
  <si>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</si>
  <si>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</si>
  <si>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</si>
  <si>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</si>
  <si>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</si>
  <si>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</si>
  <si>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</si>
  <si>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</si>
  <si>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</si>
  <si>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</si>
  <si>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</si>
  <si>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</si>
  <si>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</si>
  <si>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</si>
  <si>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</si>
  <si>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</si>
  <si>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</si>
  <si>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</si>
  <si>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</si>
  <si>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</si>
  <si>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</si>
  <si>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</si>
  <si>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</si>
  <si>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</si>
  <si>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</si>
  <si>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</si>
  <si>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</si>
  <si>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</si>
  <si>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</si>
  <si>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</si>
  <si>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</si>
  <si>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</si>
  <si>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</si>
  <si>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</si>
  <si>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</si>
  <si>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</si>
  <si>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</si>
  <si>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</si>
  <si>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</si>
  <si>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</si>
  <si>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</si>
  <si>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</si>
  <si>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</si>
  <si>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</si>
  <si>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</si>
  <si>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</si>
  <si>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</si>
  <si>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</si>
  <si>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</si>
  <si>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</si>
  <si>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</si>
  <si>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</si>
  <si>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</si>
  <si>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</si>
  <si>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</si>
  <si>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</si>
  <si>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</si>
  <si>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</si>
  <si>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</si>
  <si>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</si>
  <si>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</si>
  <si>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</si>
  <si>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</si>
  <si>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</si>
  <si>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</si>
  <si>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</si>
  <si>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</si>
  <si>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</si>
  <si>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</si>
  <si>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</si>
  <si>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</si>
  <si>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</si>
  <si>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</si>
  <si>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</si>
  <si>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</si>
  <si>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</si>
  <si>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</si>
  <si>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</si>
  <si>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</si>
  <si>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</si>
  <si>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</si>
  <si>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</si>
  <si>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</si>
  <si>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</si>
  <si>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</si>
  <si>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</si>
  <si>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</si>
  <si>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</si>
  <si>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</si>
  <si>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</si>
  <si>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</si>
  <si>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</si>
  <si>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</si>
  <si>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</si>
  <si>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</si>
  <si>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</si>
  <si>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</si>
  <si>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</si>
  <si>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</si>
  <si>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</si>
  <si>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</si>
  <si>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</si>
  <si>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</si>
  <si>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</si>
  <si>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</si>
  <si>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</si>
  <si>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</si>
  <si>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</si>
  <si>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</si>
  <si>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</si>
  <si>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</si>
  <si>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</si>
  <si>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</si>
  <si>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</si>
  <si>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</si>
  <si>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</si>
  <si>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</si>
  <si>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</si>
  <si>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</si>
  <si>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</si>
  <si>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</si>
  <si>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</si>
  <si>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</si>
  <si>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</si>
  <si>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</si>
  <si>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</si>
  <si>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</si>
  <si>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</si>
  <si>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</si>
  <si>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</si>
  <si>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</si>
  <si>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</si>
  <si>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</si>
  <si>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</si>
  <si>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</si>
  <si>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</si>
  <si>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</si>
  <si>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</si>
  <si>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</si>
  <si>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</si>
  <si>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</si>
  <si>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</si>
  <si>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</si>
  <si>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</si>
  <si>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</si>
  <si>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</si>
  <si>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</si>
  <si>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</si>
  <si>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</si>
  <si>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</si>
  <si>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</si>
  <si>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</si>
  <si>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</si>
  <si>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</si>
  <si>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</si>
  <si>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</si>
  <si>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</si>
  <si>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</si>
  <si>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</si>
  <si>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</si>
  <si>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</si>
  <si>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</si>
  <si>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</si>
  <si>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</si>
  <si>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</si>
  <si>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</si>
  <si>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</si>
  <si>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</si>
  <si>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</si>
  <si>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</si>
  <si>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</si>
  <si>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</si>
  <si>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</si>
  <si>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</si>
  <si>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</si>
  <si>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</si>
  <si>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</si>
  <si>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</si>
  <si>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</si>
  <si>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</si>
  <si>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</si>
  <si>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</si>
  <si>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</si>
  <si>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</si>
  <si>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</si>
  <si>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</si>
  <si>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</si>
  <si>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</si>
  <si>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</si>
  <si>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</si>
  <si>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</si>
  <si>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</si>
  <si>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</si>
  <si>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</si>
  <si>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</si>
  <si>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</si>
  <si>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</si>
  <si>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</si>
  <si>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</si>
  <si>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</si>
  <si>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</si>
  <si>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</si>
  <si>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</si>
  <si>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</si>
  <si>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</si>
  <si>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</si>
  <si>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</si>
  <si>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</si>
  <si>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</si>
  <si>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</si>
  <si>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</si>
  <si>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</si>
  <si>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</si>
  <si>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</si>
  <si>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</si>
  <si>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</si>
  <si>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</si>
  <si>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</si>
  <si>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</si>
  <si>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</si>
  <si>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</si>
  <si>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</si>
  <si>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</si>
  <si>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</si>
  <si>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</si>
  <si>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</si>
  <si>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</si>
  <si>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</si>
  <si>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</si>
  <si>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</si>
  <si>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</si>
  <si>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</si>
  <si>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</si>
  <si>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</si>
  <si>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</si>
  <si>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</si>
  <si>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</si>
  <si>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</si>
  <si>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</si>
  <si>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</si>
  <si>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</si>
  <si>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</si>
  <si>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</si>
  <si>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</si>
  <si>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</si>
  <si>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</si>
  <si>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</si>
  <si>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</si>
  <si>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</si>
  <si>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</si>
  <si>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</si>
  <si>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</si>
  <si>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</si>
  <si>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</si>
  <si>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</si>
  <si>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</si>
  <si>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</si>
  <si>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</si>
  <si>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</si>
  <si>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</si>
  <si>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</si>
  <si>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</si>
  <si>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</si>
  <si>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</si>
  <si>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</si>
  <si>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</si>
  <si>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</si>
  <si>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</si>
  <si>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</si>
  <si>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</si>
  <si>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</si>
  <si>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</si>
  <si>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</si>
  <si>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</si>
  <si>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</si>
  <si>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</si>
  <si>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</si>
  <si>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</si>
  <si>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</si>
  <si>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</si>
  <si>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</si>
  <si>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</si>
  <si>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</si>
  <si>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</si>
  <si>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</si>
  <si>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</si>
  <si>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</si>
  <si>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</si>
  <si>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</si>
  <si>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</si>
  <si>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</si>
  <si>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</si>
  <si>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</si>
  <si>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</si>
  <si>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</si>
  <si>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</si>
  <si>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</si>
  <si>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</si>
  <si>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</si>
  <si>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</si>
  <si>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</si>
  <si>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</si>
  <si>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</si>
  <si>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</si>
  <si>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</si>
  <si>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</si>
  <si>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</si>
  <si>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</si>
  <si>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</si>
  <si>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</si>
  <si>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</si>
  <si>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</si>
  <si>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</si>
  <si>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</si>
  <si>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</si>
  <si>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</si>
  <si>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</si>
  <si>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</si>
  <si>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</si>
  <si>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</si>
  <si>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</si>
  <si>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</si>
  <si>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</si>
  <si>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</si>
  <si>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</si>
  <si>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</si>
  <si>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</si>
  <si>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</si>
  <si>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</si>
  <si>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</si>
  <si>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</si>
  <si>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</si>
  <si>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</si>
  <si>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</si>
  <si>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</si>
  <si>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</si>
  <si>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</si>
  <si>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</si>
  <si>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</si>
  <si>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</si>
  <si>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</si>
  <si>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</si>
  <si>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</si>
  <si>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</si>
  <si>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</si>
  <si>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</si>
  <si>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</si>
  <si>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</si>
  <si>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</si>
  <si>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</si>
  <si>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</si>
  <si>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</si>
  <si>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</si>
  <si>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</si>
  <si>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</si>
  <si>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</si>
  <si>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</si>
  <si>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</si>
  <si>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</si>
  <si>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</si>
  <si>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</si>
  <si>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</si>
  <si>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</si>
  <si>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</si>
  <si>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</si>
  <si>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</si>
  <si>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</si>
  <si>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</si>
  <si>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</si>
  <si>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</si>
  <si>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</si>
  <si>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</si>
  <si>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</si>
  <si>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</si>
  <si>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</si>
  <si>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</si>
  <si>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</si>
  <si>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</si>
  <si>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</si>
  <si>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</si>
  <si>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</si>
  <si>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</si>
  <si>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</si>
  <si>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</si>
  <si>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</si>
  <si>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</si>
  <si>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</si>
  <si>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</si>
  <si>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</si>
  <si>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</si>
  <si>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</si>
  <si>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</si>
  <si>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</si>
  <si>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</si>
  <si>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</si>
  <si>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</si>
  <si>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</si>
  <si>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</si>
  <si>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</si>
  <si>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</si>
  <si>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</si>
  <si>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</si>
  <si>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</si>
  <si>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</si>
  <si>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</si>
  <si>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</si>
  <si>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</si>
  <si>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</si>
  <si>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</si>
  <si>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</si>
  <si>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</si>
  <si>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</si>
  <si>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</si>
  <si>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</si>
  <si>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</si>
  <si>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</si>
  <si>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</si>
  <si>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</si>
  <si>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</si>
  <si>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</si>
  <si>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</si>
  <si>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</si>
  <si>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</si>
  <si>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</si>
  <si>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</si>
  <si>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</si>
  <si>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</si>
  <si>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</si>
  <si>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</si>
  <si>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</si>
  <si>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</si>
  <si>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</si>
  <si>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</si>
  <si>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</si>
  <si>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</si>
  <si>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</si>
  <si>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</si>
  <si>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</si>
  <si>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</si>
  <si>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</si>
  <si>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</si>
  <si>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</si>
  <si>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</si>
  <si>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</si>
  <si>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</si>
  <si>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</si>
  <si>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</si>
  <si>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</si>
  <si>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</si>
  <si>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</si>
  <si>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</si>
  <si>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</si>
  <si>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</si>
  <si>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</si>
  <si>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</si>
  <si>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</si>
  <si>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</si>
  <si>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</si>
  <si>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</si>
  <si>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</si>
  <si>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</si>
  <si>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</si>
  <si>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</si>
  <si>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</si>
  <si>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</si>
  <si>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</si>
  <si>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</si>
  <si>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</si>
  <si>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</si>
  <si>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</si>
  <si>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</si>
  <si>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</si>
  <si>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</si>
  <si>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</si>
  <si>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</si>
  <si>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</si>
  <si>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</si>
  <si>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</si>
  <si>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</si>
  <si>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</si>
  <si>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</si>
  <si>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</si>
  <si>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</si>
  <si>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</si>
  <si>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</si>
  <si>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</si>
  <si>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</si>
  <si>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</si>
  <si>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</si>
  <si>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</si>
  <si>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</si>
  <si>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</si>
  <si>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</si>
  <si>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</si>
  <si>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</si>
  <si>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</si>
  <si>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</si>
  <si>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</si>
  <si>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</si>
  <si>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</si>
  <si>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</si>
  <si>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</si>
  <si>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</si>
  <si>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</si>
  <si>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</si>
  <si>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</si>
  <si>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</si>
  <si>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</si>
  <si>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</si>
  <si>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</si>
  <si>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</si>
  <si>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</si>
  <si>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</si>
  <si>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</si>
  <si>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</si>
  <si>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</si>
  <si>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</si>
  <si>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</si>
  <si>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</si>
  <si>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</si>
  <si>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</si>
  <si>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</si>
  <si>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</si>
  <si>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</si>
  <si>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</si>
  <si>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</si>
  <si>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</si>
  <si>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</si>
  <si>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</si>
  <si>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</si>
  <si>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</si>
  <si>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</si>
  <si>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</si>
  <si>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</si>
  <si>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</si>
  <si>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</si>
  <si>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</si>
  <si>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</si>
  <si>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</si>
  <si>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</si>
  <si>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</si>
  <si>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</si>
  <si>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</si>
  <si>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</si>
  <si>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</si>
  <si>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</si>
  <si>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</si>
  <si>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</si>
  <si>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</si>
  <si>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</si>
  <si>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</si>
  <si>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</si>
  <si>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</si>
  <si>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</si>
  <si>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</si>
  <si>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</si>
  <si>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</si>
  <si>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</si>
  <si>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</si>
  <si>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</si>
  <si>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</si>
  <si>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</si>
  <si>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</si>
  <si>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</si>
  <si>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</si>
  <si>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</si>
  <si>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</si>
  <si>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</si>
  <si>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</si>
  <si>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</si>
  <si>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</si>
  <si>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</si>
  <si>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</si>
  <si>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</si>
  <si>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</si>
  <si>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</si>
  <si>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</si>
  <si>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</si>
  <si>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</si>
  <si>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</si>
  <si>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</si>
  <si>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</si>
  <si>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</si>
  <si>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</si>
  <si>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</si>
  <si>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</si>
  <si>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</si>
  <si>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</si>
  <si>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</si>
  <si>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</si>
  <si>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</si>
  <si>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</si>
  <si>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</si>
  <si>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</si>
  <si>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</si>
  <si>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</si>
  <si>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</si>
  <si>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</si>
  <si>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</si>
  <si>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</si>
  <si>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</si>
  <si>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</si>
  <si>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</si>
  <si>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</si>
  <si>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</si>
  <si>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</si>
  <si>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</si>
  <si>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</si>
  <si>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</si>
  <si>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</si>
  <si>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</si>
  <si>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</si>
  <si>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</si>
  <si>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</si>
  <si>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</si>
  <si>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</si>
  <si>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</si>
  <si>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</si>
  <si>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</si>
  <si>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</si>
  <si>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</si>
  <si>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</si>
  <si>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</si>
  <si>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</si>
  <si>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</si>
  <si>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</si>
  <si>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</si>
  <si>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</si>
  <si>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</si>
  <si>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</si>
  <si>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</si>
  <si>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</si>
  <si>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</si>
  <si>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</si>
  <si>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</si>
  <si>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</si>
  <si>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</si>
  <si>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</si>
  <si>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</si>
  <si>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</si>
  <si>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</si>
  <si>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</si>
  <si>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</si>
  <si>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</si>
  <si>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</si>
  <si>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</si>
  <si>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</si>
  <si>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</si>
  <si>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</si>
  <si>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</si>
  <si>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</si>
  <si>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</si>
  <si>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</si>
  <si>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</si>
  <si>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</si>
  <si>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</si>
  <si>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</si>
  <si>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</si>
  <si>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</si>
  <si>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</si>
  <si>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</si>
  <si>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</si>
  <si>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</si>
  <si>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</si>
  <si>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</si>
  <si>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</si>
  <si>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</si>
  <si>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</si>
  <si>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</si>
  <si>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</si>
  <si>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</si>
  <si>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</si>
  <si>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</si>
  <si>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</si>
  <si>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</si>
  <si>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</si>
  <si>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</si>
  <si>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</si>
  <si>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</si>
  <si>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</si>
  <si>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</si>
  <si>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</si>
  <si>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</si>
  <si>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</si>
  <si>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</si>
  <si>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</si>
  <si>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</si>
  <si>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</si>
  <si>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</si>
  <si>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</si>
  <si>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</si>
  <si>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</si>
  <si>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</si>
  <si>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</si>
  <si>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</si>
  <si>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</si>
  <si>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</si>
  <si>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</si>
  <si>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</si>
  <si>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</si>
  <si>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</si>
  <si>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</si>
  <si>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</si>
  <si>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</si>
  <si>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</si>
  <si>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</si>
  <si>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</si>
  <si>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</si>
  <si>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</si>
  <si>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</si>
  <si>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</si>
  <si>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</si>
  <si>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</si>
  <si>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</si>
  <si>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</si>
  <si>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</si>
  <si>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</si>
  <si>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</si>
  <si>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</si>
  <si>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</si>
  <si>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</si>
  <si>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</si>
  <si>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</si>
  <si>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</si>
  <si>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</si>
  <si>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</si>
  <si>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</si>
  <si>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</si>
  <si>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</si>
  <si>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</si>
  <si>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</si>
  <si>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</si>
  <si>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</si>
  <si>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</si>
  <si>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</si>
  <si>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</si>
  <si>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</si>
  <si>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</si>
  <si>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</si>
  <si>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</si>
  <si>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</si>
  <si>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</si>
  <si>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</si>
  <si>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</si>
  <si>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</si>
  <si>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</si>
  <si>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</si>
  <si>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</si>
  <si>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</si>
  <si>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</si>
  <si>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</si>
  <si>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</si>
  <si>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</si>
  <si>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</si>
  <si>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</si>
  <si>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</si>
  <si>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</si>
  <si>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</si>
  <si>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</si>
  <si>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</si>
  <si>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</si>
  <si>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</si>
  <si>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</si>
  <si>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</si>
  <si>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</si>
  <si>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</si>
  <si>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</si>
  <si>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</si>
  <si>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</si>
  <si>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</si>
  <si>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</si>
  <si>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</si>
  <si>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</si>
  <si>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</si>
  <si>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</si>
  <si>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</si>
  <si>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</si>
  <si>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</si>
  <si>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</si>
  <si>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</si>
  <si>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</si>
  <si>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</si>
  <si>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</si>
  <si>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</si>
  <si>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</si>
  <si>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</si>
  <si>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</si>
  <si>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</si>
  <si>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</si>
  <si>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</si>
  <si>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</si>
  <si>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</si>
  <si>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</si>
  <si>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</si>
  <si>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</si>
  <si>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</si>
  <si>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</si>
  <si>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</si>
  <si>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</si>
  <si>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</si>
  <si>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</si>
  <si>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</si>
  <si>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</si>
  <si>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</si>
  <si>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</si>
  <si>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</si>
  <si>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</si>
  <si>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</si>
  <si>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</si>
  <si>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</si>
  <si>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</si>
  <si>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</si>
  <si>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</si>
  <si>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</si>
  <si>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</si>
  <si>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</si>
  <si>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</si>
  <si>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</si>
  <si>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</si>
  <si>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</si>
  <si>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</si>
  <si>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</si>
  <si>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</si>
  <si>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</si>
  <si>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</si>
  <si>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</si>
  <si>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</si>
  <si>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</si>
  <si>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</si>
  <si>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</si>
  <si>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</si>
  <si>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</si>
  <si>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</si>
  <si>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</si>
  <si>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</si>
  <si>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</si>
  <si>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</si>
  <si>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</si>
  <si>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</si>
  <si>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</si>
  <si>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</si>
  <si>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</si>
  <si>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</si>
  <si>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</si>
  <si>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</si>
  <si>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</si>
  <si>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</si>
  <si>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</si>
  <si>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</si>
  <si>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</si>
  <si>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</si>
  <si>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</si>
  <si>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</si>
  <si>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</si>
  <si>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</si>
  <si>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</si>
  <si>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</si>
  <si>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</si>
  <si>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</si>
  <si>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</si>
  <si>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</si>
  <si>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</si>
  <si>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</si>
  <si>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</si>
  <si>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</si>
  <si>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</si>
  <si>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</si>
  <si>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</si>
  <si>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</si>
  <si>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</si>
  <si>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</si>
  <si>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</si>
  <si>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</si>
  <si>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</si>
  <si>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</si>
  <si>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</si>
  <si>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</si>
  <si>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</si>
  <si>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</si>
  <si>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</si>
  <si>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</si>
  <si>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</si>
  <si>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</si>
  <si>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</si>
  <si>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</si>
  <si>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</si>
  <si>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</si>
  <si>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</si>
  <si>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</si>
  <si>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</si>
  <si>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</si>
  <si>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</si>
  <si>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</si>
  <si>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</si>
  <si>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</si>
  <si>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</si>
  <si>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</si>
  <si>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</si>
  <si>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</si>
  <si>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</si>
  <si>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</si>
  <si>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</si>
  <si>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</si>
  <si>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</si>
  <si>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</si>
  <si>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</si>
  <si>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</si>
  <si>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</si>
  <si>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</si>
  <si>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</si>
  <si>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</si>
  <si>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</si>
  <si>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</si>
  <si>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</si>
  <si>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</si>
  <si>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</si>
  <si>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</si>
  <si>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</si>
  <si>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</si>
  <si>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</si>
  <si>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</si>
  <si>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</si>
  <si>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</si>
  <si>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</si>
  <si>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</si>
  <si>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</si>
  <si>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</si>
  <si>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</si>
  <si>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</si>
  <si>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</si>
  <si>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</si>
  <si>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</si>
  <si>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</si>
  <si>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</si>
  <si>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</si>
  <si>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</si>
  <si>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</si>
  <si>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</si>
  <si>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</si>
  <si>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</si>
  <si>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</si>
  <si>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</si>
  <si>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</si>
  <si>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</si>
  <si>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</si>
  <si>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</si>
  <si>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</si>
  <si>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</si>
  <si>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</si>
  <si>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</si>
  <si>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</si>
  <si>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</si>
  <si>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</si>
  <si>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</si>
  <si>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</si>
  <si>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</si>
  <si>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</si>
  <si>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</si>
  <si>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</si>
  <si>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</si>
  <si>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</si>
  <si>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</si>
  <si>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</si>
  <si>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</si>
  <si>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</si>
  <si>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</si>
  <si>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</si>
  <si>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</si>
  <si>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</si>
  <si>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</si>
  <si>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</si>
  <si>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</si>
  <si>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</si>
  <si>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</si>
  <si>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</si>
  <si>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</si>
  <si>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</si>
  <si>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</si>
  <si>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</si>
  <si>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</si>
  <si>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</si>
  <si>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</si>
  <si>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</si>
  <si>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</si>
  <si>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</si>
  <si>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</si>
  <si>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</si>
  <si>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</si>
  <si>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</si>
  <si>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</si>
  <si>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</si>
  <si>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</si>
  <si>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</si>
  <si>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</si>
  <si>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</si>
  <si>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</si>
  <si>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</si>
  <si>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</si>
  <si>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</si>
  <si>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</si>
  <si>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</si>
  <si>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</si>
  <si>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</si>
  <si>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</si>
  <si>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</si>
  <si>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</si>
  <si>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</si>
  <si>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</si>
  <si>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</si>
  <si>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</si>
  <si>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</si>
  <si>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</si>
  <si>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</si>
  <si>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</si>
  <si>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</si>
  <si>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</si>
  <si>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</si>
  <si>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</si>
  <si>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</si>
  <si>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</si>
  <si>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</si>
  <si>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</si>
  <si>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</si>
  <si>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</si>
  <si>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</si>
  <si>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</si>
  <si>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</si>
  <si>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</si>
  <si>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</si>
  <si>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</si>
  <si>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</si>
  <si>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</si>
  <si>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</si>
  <si>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</si>
  <si>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</si>
  <si>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</si>
  <si>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</si>
  <si>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</si>
  <si>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</si>
  <si>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</si>
  <si>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</si>
  <si>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</si>
  <si>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</si>
  <si>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</si>
  <si>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</si>
  <si>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</si>
  <si>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</si>
  <si>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</si>
  <si>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</si>
  <si>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</si>
  <si>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</si>
  <si>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</si>
  <si>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</si>
  <si>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</si>
  <si>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</si>
  <si>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</si>
  <si>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</si>
  <si>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</si>
  <si>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</si>
  <si>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</si>
  <si>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</si>
  <si>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</si>
  <si>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</si>
  <si>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</si>
  <si>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</si>
  <si>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</si>
  <si>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</si>
  <si>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</si>
  <si>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</si>
  <si>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</si>
  <si>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</si>
  <si>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</si>
  <si>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</si>
  <si>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</si>
  <si>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</si>
  <si>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</si>
  <si>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</si>
  <si>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</si>
  <si>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</si>
  <si>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</si>
  <si>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</si>
  <si>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</si>
  <si>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</si>
  <si>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</si>
  <si>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</si>
  <si>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</si>
  <si>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</si>
  <si>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</si>
  <si>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</si>
  <si>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</si>
  <si>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</si>
  <si>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</si>
  <si>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</si>
  <si>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</si>
  <si>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</si>
  <si>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</si>
  <si>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</si>
  <si>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</si>
  <si>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</si>
  <si>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</si>
  <si>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</si>
  <si>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</si>
  <si>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</si>
  <si>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</si>
  <si>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</si>
  <si>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</si>
  <si>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</si>
  <si>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</si>
  <si>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</si>
  <si>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</si>
  <si>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</si>
  <si>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</si>
  <si>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</si>
  <si>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</si>
  <si>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</si>
  <si>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</si>
  <si>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</si>
  <si>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</si>
  <si>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</si>
  <si>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</si>
  <si>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</si>
  <si>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</si>
  <si>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</si>
  <si>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</si>
  <si>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</si>
  <si>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</si>
  <si>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</si>
  <si>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</si>
  <si>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</si>
  <si>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</si>
  <si>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</si>
  <si>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</si>
  <si>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</si>
  <si>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</si>
  <si>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</si>
  <si>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</si>
  <si>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</si>
  <si>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</si>
  <si>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</si>
  <si>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</si>
  <si>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</si>
  <si>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</si>
  <si>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</si>
  <si>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</si>
  <si>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</si>
  <si>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</si>
  <si>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</si>
  <si>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</si>
  <si>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</si>
  <si>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</si>
  <si>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</si>
  <si>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</si>
  <si>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</si>
  <si>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</si>
  <si>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</si>
  <si>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</si>
  <si>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</si>
  <si>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</si>
  <si>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</si>
  <si>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</si>
  <si>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</si>
  <si>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</si>
  <si>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</si>
  <si>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</si>
  <si>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</si>
  <si>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</si>
  <si>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</si>
  <si>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</si>
  <si>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</si>
  <si>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</si>
  <si>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</si>
  <si>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</si>
  <si>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</si>
  <si>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</si>
  <si>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</si>
  <si>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</si>
  <si>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</si>
  <si>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</si>
  <si>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</si>
  <si>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</si>
  <si>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</si>
  <si>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</si>
  <si>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</si>
  <si>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</si>
  <si>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</si>
  <si>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</si>
  <si>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</si>
  <si>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</si>
  <si>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</si>
  <si>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</si>
  <si>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</si>
  <si>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</si>
  <si>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</si>
  <si>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</si>
  <si>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</si>
  <si>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</si>
  <si>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</si>
  <si>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</si>
  <si>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</si>
  <si>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</si>
  <si>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</si>
  <si>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</si>
  <si>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</si>
  <si>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</si>
  <si>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</si>
  <si>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</si>
  <si>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</si>
  <si>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</si>
  <si>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</si>
  <si>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</si>
  <si>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</si>
  <si>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</si>
  <si>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</si>
  <si>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</si>
  <si>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</si>
  <si>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</si>
  <si>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</si>
  <si>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</si>
  <si>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</si>
  <si>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</si>
  <si>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</si>
  <si>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</si>
  <si>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</si>
  <si>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</si>
  <si>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</si>
  <si>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</si>
  <si>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</si>
  <si>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</si>
  <si>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</si>
  <si>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</si>
  <si>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</si>
  <si>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</si>
  <si>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</si>
  <si>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</si>
  <si>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</si>
  <si>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</si>
  <si>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</si>
  <si>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</si>
  <si>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</si>
  <si>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</si>
  <si>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</si>
  <si>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</si>
  <si>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</si>
  <si>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</si>
  <si>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</si>
  <si>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</si>
  <si>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</si>
  <si>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</si>
  <si>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</si>
  <si>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</si>
  <si>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</si>
  <si>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</si>
  <si>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</si>
  <si>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</si>
  <si>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</si>
  <si>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</si>
  <si>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</si>
  <si>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</si>
  <si>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</si>
  <si>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</si>
  <si>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</si>
  <si>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</si>
  <si>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</si>
  <si>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</si>
  <si>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</si>
  <si>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</si>
  <si>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</si>
  <si>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</si>
  <si>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</si>
  <si>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</si>
  <si>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</si>
  <si>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</si>
  <si>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</si>
  <si>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</si>
  <si>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</si>
  <si>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</si>
  <si>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</si>
  <si>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</si>
  <si>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</si>
  <si>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</si>
  <si>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</si>
  <si>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</si>
  <si>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</si>
  <si>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</si>
  <si>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</si>
  <si>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</si>
  <si>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</si>
  <si>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</si>
  <si>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</si>
  <si>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</si>
  <si>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</si>
  <si>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</si>
  <si>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</si>
  <si>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</si>
  <si>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</si>
  <si>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</si>
  <si>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</si>
  <si>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</si>
  <si>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</si>
  <si>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</si>
  <si>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</si>
  <si>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</si>
  <si>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</si>
  <si>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</si>
  <si>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</si>
  <si>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</si>
  <si>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</si>
  <si>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</si>
  <si>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</si>
  <si>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</si>
  <si>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</si>
  <si>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</si>
  <si>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</si>
  <si>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</si>
  <si>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</si>
  <si>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</si>
  <si>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</si>
  <si>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</si>
  <si>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</si>
  <si>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</si>
  <si>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</si>
  <si>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</si>
  <si>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</si>
  <si>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</si>
  <si>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</si>
  <si>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</si>
  <si>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</si>
  <si>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</si>
  <si>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</si>
  <si>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</si>
  <si>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</si>
  <si>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</si>
  <si>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</si>
  <si>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</si>
  <si>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</si>
  <si>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</si>
  <si>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</si>
  <si>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</si>
  <si>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</si>
  <si>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</si>
  <si>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</si>
  <si>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</si>
  <si>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</si>
  <si>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</si>
  <si>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</si>
  <si>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</si>
  <si>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</si>
  <si>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</si>
  <si>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</si>
  <si>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</si>
  <si>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</si>
  <si>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</si>
  <si>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</si>
  <si>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</si>
  <si>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</si>
  <si>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</si>
  <si>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</si>
  <si>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</si>
  <si>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</si>
  <si>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</si>
  <si>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</si>
  <si>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</si>
  <si>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</si>
  <si>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</si>
  <si>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</si>
  <si>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</si>
  <si>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</si>
  <si>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</si>
  <si>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</si>
  <si>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</si>
  <si>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</si>
  <si>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</si>
  <si>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</si>
  <si>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</si>
  <si>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</si>
  <si>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</si>
  <si>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</si>
  <si>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</si>
  <si>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</si>
  <si>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</si>
  <si>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</si>
  <si>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</si>
  <si>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</si>
  <si>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</si>
  <si>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</si>
  <si>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</si>
  <si>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</si>
  <si>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</si>
  <si>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</si>
  <si>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</si>
  <si>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</si>
  <si>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</si>
  <si>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</si>
  <si>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</si>
  <si>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</si>
  <si>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</si>
  <si>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</si>
  <si>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</si>
  <si>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</si>
  <si>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</si>
  <si>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</si>
  <si>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</si>
  <si>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</si>
  <si>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</si>
  <si>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</si>
  <si>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</si>
  <si>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</si>
  <si>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</si>
  <si>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</si>
  <si>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</si>
  <si>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</si>
  <si>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</si>
  <si>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</si>
  <si>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</si>
  <si>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</si>
  <si>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</si>
  <si>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</si>
  <si>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</si>
  <si>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</si>
  <si>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</si>
  <si>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</si>
  <si>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</si>
  <si>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</si>
  <si>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</si>
  <si>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</si>
  <si>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</si>
  <si>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</si>
  <si>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</si>
  <si>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</si>
  <si>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</si>
  <si>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</si>
  <si>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</si>
  <si>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</si>
  <si>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</si>
  <si>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</si>
  <si>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</si>
  <si>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</si>
  <si>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</si>
  <si>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</si>
  <si>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</si>
  <si>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</si>
  <si>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</si>
  <si>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</si>
  <si>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</si>
  <si>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</si>
  <si>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</si>
  <si>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</si>
  <si>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</si>
  <si>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</si>
  <si>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</si>
  <si>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</si>
  <si>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</si>
  <si>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</si>
  <si>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</si>
  <si>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</si>
  <si>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</si>
  <si>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</si>
  <si>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</si>
  <si>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</si>
  <si>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</si>
  <si>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</si>
  <si>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</si>
  <si>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</si>
  <si>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</si>
  <si>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</si>
  <si>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</si>
  <si>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</si>
  <si>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</si>
  <si>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</si>
  <si>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</si>
  <si>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</si>
  <si>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</si>
  <si>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</si>
  <si>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</si>
  <si>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</si>
  <si>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</si>
  <si>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</si>
  <si>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</si>
  <si>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</si>
  <si>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</si>
  <si>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</si>
  <si>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</si>
  <si>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</si>
  <si>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</si>
  <si>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</si>
  <si>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</si>
  <si>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</si>
  <si>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</si>
  <si>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</si>
  <si>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</si>
  <si>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</si>
  <si>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</si>
  <si>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</si>
  <si>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</si>
  <si>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</si>
  <si>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</si>
  <si>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</si>
  <si>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</si>
  <si>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</si>
  <si>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</si>
  <si>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</si>
  <si>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</si>
  <si>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</si>
  <si>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</si>
  <si>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</si>
  <si>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</si>
  <si>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</si>
  <si>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</si>
  <si>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</si>
  <si>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</si>
  <si>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</si>
  <si>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</si>
  <si>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</si>
  <si>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</si>
  <si>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</si>
  <si>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</si>
  <si>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</si>
  <si>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</si>
  <si>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</si>
  <si>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</si>
  <si>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</si>
  <si>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</si>
  <si>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</si>
  <si>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</si>
  <si>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</si>
  <si>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</si>
  <si>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</si>
  <si>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</si>
  <si>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</si>
  <si>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</si>
  <si>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</si>
  <si>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</si>
  <si>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</si>
  <si>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</si>
  <si>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</si>
  <si>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</si>
  <si>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</si>
  <si>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</si>
  <si>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</si>
  <si>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</si>
  <si>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</si>
  <si>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</si>
  <si>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</si>
  <si>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</si>
  <si>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</si>
  <si>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</si>
  <si>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</si>
  <si>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</si>
  <si>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</si>
  <si>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</si>
  <si>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</si>
  <si>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</si>
  <si>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</si>
  <si>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</si>
  <si>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</si>
  <si>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</si>
  <si>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</si>
  <si>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</si>
  <si>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</si>
  <si>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</si>
  <si>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</si>
  <si>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</si>
  <si>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</si>
  <si>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</si>
  <si>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</si>
  <si>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</si>
  <si>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</si>
  <si>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</si>
  <si>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</si>
  <si>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</si>
  <si>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</si>
  <si>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</si>
  <si>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</si>
  <si>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</si>
  <si>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</si>
  <si>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</si>
  <si>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</si>
  <si>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</si>
  <si>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</si>
  <si>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</si>
  <si>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</si>
  <si>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</si>
  <si>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</si>
  <si>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</si>
  <si>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</si>
  <si>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</si>
  <si>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</si>
  <si>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</si>
  <si>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</si>
  <si>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</si>
  <si>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</si>
  <si>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</si>
  <si>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</si>
  <si>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</si>
  <si>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</si>
  <si>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</si>
  <si>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</si>
  <si>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</si>
  <si>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</si>
  <si>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</si>
  <si>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</si>
  <si>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</si>
  <si>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</si>
  <si>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</si>
  <si>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</si>
  <si>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</si>
  <si>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</si>
  <si>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</si>
  <si>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</si>
  <si>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</si>
  <si>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</si>
  <si>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</si>
  <si>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</si>
  <si>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</si>
  <si>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</si>
  <si>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</si>
  <si>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</si>
  <si>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</si>
  <si>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</si>
  <si>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</si>
  <si>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</si>
  <si>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</si>
  <si>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</si>
  <si>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</si>
  <si>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</si>
  <si>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</si>
  <si>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</si>
  <si>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</si>
  <si>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</si>
  <si>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</si>
  <si>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</si>
  <si>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</si>
  <si>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</si>
  <si>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</si>
  <si>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</si>
  <si>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</si>
  <si>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</si>
  <si>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</si>
  <si>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</si>
  <si>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</si>
  <si>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</si>
  <si>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</si>
  <si>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</si>
  <si>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</si>
  <si>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</si>
  <si>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</si>
  <si>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</si>
  <si>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</si>
  <si>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</si>
  <si>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</si>
  <si>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</si>
  <si>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</si>
  <si>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</si>
  <si>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</si>
  <si>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</si>
  <si>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</si>
  <si>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</si>
  <si>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</si>
  <si>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</si>
  <si>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</si>
  <si>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</si>
  <si>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</si>
  <si>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</si>
  <si>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</si>
  <si>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</si>
  <si>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</si>
  <si>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</si>
  <si>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</si>
  <si>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</si>
  <si>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</si>
  <si>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</si>
  <si>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</si>
  <si>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</si>
  <si>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</si>
  <si>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</si>
  <si>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</si>
  <si>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</si>
  <si>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</si>
  <si>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</si>
  <si>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</si>
  <si>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</si>
  <si>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</si>
  <si>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</si>
  <si>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</si>
  <si>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</si>
  <si>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</si>
  <si>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</si>
  <si>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</si>
  <si>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</si>
  <si>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</si>
  <si>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</si>
  <si>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</si>
  <si>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</si>
  <si>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</si>
  <si>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</si>
  <si>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</si>
  <si>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</si>
  <si>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</si>
  <si>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</si>
  <si>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</si>
  <si>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</si>
  <si>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</si>
  <si>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</si>
  <si>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</si>
  <si>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</si>
  <si>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</si>
  <si>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</si>
  <si>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</si>
  <si>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</si>
  <si>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</si>
  <si>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</si>
  <si>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</si>
  <si>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</si>
  <si>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</si>
  <si>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</si>
  <si>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</si>
  <si>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</si>
  <si>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</si>
  <si>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</si>
  <si>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</si>
  <si>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</si>
  <si>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</si>
  <si>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</si>
  <si>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</si>
  <si>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</si>
  <si>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</si>
  <si>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</si>
  <si>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</si>
  <si>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</si>
  <si>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</si>
  <si>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</si>
  <si>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</si>
  <si>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</si>
  <si>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</si>
  <si>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</si>
  <si>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</si>
  <si>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</si>
  <si>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</si>
  <si>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</si>
  <si>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</si>
  <si>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</si>
  <si>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</si>
  <si>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</si>
  <si>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</si>
  <si>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</si>
  <si>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</si>
  <si>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</si>
  <si>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</si>
  <si>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</si>
  <si>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</si>
  <si>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</si>
  <si>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</si>
  <si>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</si>
  <si>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</si>
  <si>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</si>
  <si>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</si>
  <si>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</si>
  <si>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</si>
  <si>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</si>
  <si>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</si>
  <si>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</si>
  <si>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</si>
  <si>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</si>
  <si>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</si>
  <si>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</si>
  <si>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</si>
  <si>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</si>
  <si>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</si>
  <si>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</si>
  <si>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</si>
  <si>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</si>
  <si>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</si>
  <si>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</si>
  <si>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</si>
  <si>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</si>
  <si>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</si>
  <si>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</si>
  <si>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</si>
  <si>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</si>
  <si>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</si>
  <si>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</si>
  <si>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</si>
  <si>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</si>
  <si>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</si>
  <si>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</si>
  <si>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</si>
  <si>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</si>
  <si>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</si>
  <si>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</si>
  <si>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</si>
  <si>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</si>
  <si>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</si>
  <si>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</si>
  <si>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</si>
  <si>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</si>
  <si>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</si>
  <si>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</si>
  <si>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</si>
  <si>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</si>
  <si>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</si>
  <si>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</si>
  <si>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</si>
  <si>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</si>
  <si>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</si>
  <si>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</si>
  <si>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</si>
  <si>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</si>
  <si>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</si>
  <si>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</si>
  <si>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</si>
  <si>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</si>
  <si>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</si>
  <si>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</si>
  <si>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</si>
  <si>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</si>
  <si>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</si>
  <si>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</si>
  <si>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</si>
  <si>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</si>
  <si>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</si>
  <si>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</si>
  <si>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</si>
  <si>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</si>
  <si>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</si>
  <si>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</si>
  <si>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</si>
  <si>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</si>
  <si>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</si>
  <si>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</si>
  <si>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</si>
  <si>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</si>
  <si>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</si>
  <si>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</si>
  <si>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</si>
  <si>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</si>
  <si>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</si>
  <si>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</si>
  <si>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</si>
  <si>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</si>
  <si>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</si>
  <si>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</si>
  <si>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</si>
  <si>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</si>
  <si>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</si>
  <si>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</si>
  <si>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</si>
  <si>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</si>
  <si>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</si>
  <si>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</si>
  <si>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</si>
  <si>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</si>
  <si>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</si>
  <si>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</si>
  <si>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</si>
  <si>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</si>
  <si>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</si>
  <si>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</si>
  <si>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</si>
  <si>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</si>
  <si>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</si>
  <si>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</si>
  <si>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</si>
  <si>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</si>
  <si>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</si>
  <si>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</si>
  <si>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</si>
  <si>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</si>
  <si>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</si>
  <si>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</si>
  <si>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</si>
  <si>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</si>
  <si>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</si>
  <si>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</si>
  <si>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</si>
  <si>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</si>
  <si>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</si>
  <si>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</si>
  <si>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</si>
  <si>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</si>
  <si>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</si>
  <si>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</si>
  <si>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</si>
  <si>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</si>
  <si>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</si>
  <si>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</si>
  <si>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</si>
  <si>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</si>
  <si>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</si>
  <si>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</si>
  <si>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</si>
  <si>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</si>
  <si>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</si>
  <si>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</si>
  <si>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</si>
  <si>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</si>
  <si>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</si>
  <si>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</si>
  <si>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</si>
  <si>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</si>
  <si>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</si>
  <si>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</si>
  <si>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</si>
  <si>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</si>
  <si>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</si>
  <si>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</si>
  <si>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</si>
  <si>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</si>
  <si>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</si>
  <si>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</si>
  <si>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</si>
  <si>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</si>
  <si>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</si>
  <si>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</si>
  <si>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</si>
  <si>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</si>
  <si>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</si>
  <si>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</si>
  <si>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</si>
  <si>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</si>
  <si>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</si>
  <si>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</si>
  <si>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</si>
  <si>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</si>
  <si>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</si>
  <si>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</si>
  <si>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</si>
  <si>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</si>
  <si>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</si>
  <si>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</si>
  <si>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</si>
  <si>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</si>
  <si>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</si>
  <si>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</si>
  <si>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</si>
  <si>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</si>
  <si>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</si>
  <si>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</si>
  <si>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</si>
  <si>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</si>
  <si>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</si>
  <si>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</si>
  <si>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</si>
  <si>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</si>
  <si>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</si>
  <si>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</si>
  <si>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</si>
  <si>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</si>
  <si>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</si>
  <si>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</si>
  <si>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</si>
  <si>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</si>
  <si>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</si>
  <si>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</si>
  <si>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</si>
  <si>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</si>
  <si>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</si>
  <si>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</si>
  <si>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</si>
  <si>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</si>
  <si>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</si>
  <si>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</si>
  <si>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</si>
  <si>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</si>
  <si>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</si>
  <si>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</si>
  <si>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</si>
  <si>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</si>
  <si>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</si>
  <si>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</si>
  <si>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</si>
  <si>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</si>
  <si>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</si>
  <si>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</si>
  <si>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</si>
  <si>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</si>
  <si>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</si>
  <si>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</si>
  <si>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</si>
  <si>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</si>
  <si>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</si>
  <si>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</si>
  <si>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</si>
  <si>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</si>
  <si>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</si>
  <si>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</si>
  <si>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</si>
  <si>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</si>
  <si>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</si>
  <si>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</si>
  <si>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</si>
  <si>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</si>
  <si>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</si>
  <si>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</si>
  <si>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</si>
  <si>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</si>
  <si>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</si>
  <si>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</si>
  <si>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</si>
  <si>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</si>
  <si>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</si>
  <si>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</si>
  <si>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</si>
  <si>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</si>
  <si>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</si>
  <si>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</si>
  <si>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</si>
  <si>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</si>
  <si>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</si>
  <si>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</si>
  <si>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</si>
  <si>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</si>
  <si>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</si>
  <si>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</si>
  <si>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</si>
  <si>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</si>
  <si>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</si>
  <si>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</si>
  <si>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</si>
  <si>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</si>
  <si>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</si>
  <si>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</si>
  <si>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</si>
  <si>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</si>
  <si>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</si>
  <si>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</si>
  <si>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</si>
  <si>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</si>
  <si>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</si>
  <si>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</si>
  <si>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</si>
  <si>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</si>
  <si>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</si>
  <si>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</si>
  <si>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</si>
  <si>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</si>
  <si>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</si>
  <si>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</si>
  <si>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</si>
  <si>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</si>
  <si>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</si>
  <si>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</si>
  <si>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</si>
  <si>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</si>
  <si>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</si>
  <si>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</si>
  <si>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</si>
  <si>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</si>
  <si>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</si>
  <si>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</si>
  <si>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</si>
  <si>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</si>
  <si>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</si>
  <si>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</si>
  <si>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</si>
  <si>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</si>
  <si>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</si>
  <si>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</si>
  <si>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</si>
  <si>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</si>
  <si>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</si>
  <si>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</si>
  <si>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</si>
  <si>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</si>
  <si>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</si>
  <si>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</si>
  <si>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</si>
  <si>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</si>
  <si>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</si>
  <si>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</si>
  <si>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</si>
  <si>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</si>
  <si>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</si>
  <si>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</si>
  <si>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</si>
  <si>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</si>
  <si>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</si>
  <si>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</si>
  <si>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</si>
  <si>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</si>
  <si>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</si>
  <si>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</si>
  <si>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</si>
  <si>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</si>
  <si>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</si>
  <si>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</si>
  <si>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</si>
  <si>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</si>
  <si>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</si>
  <si>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</si>
  <si>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</si>
  <si>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</si>
  <si>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</si>
  <si>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</si>
  <si>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</si>
  <si>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</si>
  <si>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</si>
  <si>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</si>
  <si>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</si>
  <si>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</si>
  <si>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</si>
  <si>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</si>
  <si>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</si>
  <si>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</si>
  <si>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</si>
  <si>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</si>
  <si>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</si>
  <si>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</si>
  <si>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</si>
  <si>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</si>
  <si>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</si>
  <si>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</si>
  <si>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</si>
  <si>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</si>
  <si>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</si>
  <si>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</si>
  <si>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</si>
  <si>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</si>
  <si>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</si>
  <si>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</si>
  <si>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</si>
  <si>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</si>
  <si>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</si>
  <si>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</si>
  <si>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</si>
  <si>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</si>
  <si>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</si>
  <si>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</si>
  <si>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</si>
  <si>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</si>
  <si>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</si>
  <si>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</si>
  <si>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</si>
  <si>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</si>
  <si>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</si>
  <si>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</si>
  <si>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</si>
  <si>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</si>
  <si>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</si>
  <si>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</si>
  <si>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</si>
  <si>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</si>
  <si>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</si>
  <si>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</si>
  <si>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</si>
  <si>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</si>
  <si>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</si>
  <si>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</si>
  <si>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</si>
  <si>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</si>
  <si>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</si>
  <si>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</si>
  <si>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</si>
  <si>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</si>
  <si>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</si>
  <si>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</si>
  <si>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</si>
  <si>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</si>
  <si>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</si>
  <si>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</si>
  <si>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</si>
  <si>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</si>
  <si>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</si>
  <si>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</si>
  <si>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</si>
  <si>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</si>
  <si>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</si>
  <si>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</si>
  <si>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</si>
  <si>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</si>
  <si>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</si>
  <si>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</si>
  <si>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</si>
  <si>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</si>
  <si>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</si>
  <si>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</si>
  <si>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</si>
  <si>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</si>
  <si>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</si>
  <si>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</si>
  <si>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</si>
  <si>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</si>
  <si>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</si>
  <si>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</si>
  <si>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</si>
  <si>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</si>
  <si>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</si>
  <si>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</si>
  <si>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</si>
  <si>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</si>
  <si>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</si>
  <si>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</si>
  <si>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</si>
  <si>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</si>
  <si>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</si>
  <si>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</si>
  <si>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</si>
  <si>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</si>
  <si>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</si>
  <si>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</si>
  <si>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</si>
  <si>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</si>
  <si>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</si>
  <si>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</si>
  <si>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</si>
  <si>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</si>
  <si>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</si>
  <si>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</si>
  <si>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</si>
  <si>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</si>
  <si>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</si>
  <si>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</si>
  <si>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</si>
  <si>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</si>
  <si>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</si>
  <si>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</si>
  <si>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</si>
  <si>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</si>
  <si>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</si>
  <si>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</si>
  <si>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</si>
  <si>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</si>
  <si>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</si>
  <si>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</si>
  <si>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</si>
  <si>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</si>
  <si>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</si>
  <si>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</si>
  <si>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</si>
  <si>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</si>
  <si>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</si>
  <si>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</si>
  <si>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</si>
  <si>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</si>
  <si>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</si>
  <si>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</si>
  <si>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</si>
  <si>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</si>
  <si>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</si>
  <si>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</si>
  <si>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</si>
  <si>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</si>
  <si>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</si>
  <si>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</si>
  <si>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</si>
  <si>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</si>
  <si>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</si>
  <si>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</si>
  <si>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</si>
  <si>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</si>
  <si>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</si>
  <si>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</si>
  <si>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</si>
  <si>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</si>
  <si>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</si>
  <si>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</si>
  <si>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</si>
  <si>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</si>
  <si>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</si>
  <si>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</si>
  <si>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</si>
  <si>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</si>
  <si>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</si>
  <si>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</si>
  <si>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</si>
  <si>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</si>
  <si>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</si>
  <si>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</si>
  <si>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</si>
  <si>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</si>
  <si>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</si>
  <si>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</si>
  <si>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</si>
  <si>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</si>
  <si>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</si>
  <si>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</si>
  <si>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</si>
  <si>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</si>
  <si>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</si>
  <si>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</si>
  <si>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</si>
  <si>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</si>
  <si>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</si>
  <si>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</si>
  <si>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</si>
  <si>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</si>
  <si>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</si>
  <si>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</si>
  <si>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</si>
  <si>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</si>
  <si>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</si>
  <si>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</si>
  <si>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</si>
  <si>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</si>
  <si>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</si>
  <si>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</si>
  <si>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</si>
  <si>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</si>
  <si>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</si>
  <si>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</si>
  <si>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</si>
  <si>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</si>
  <si>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</si>
  <si>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</si>
  <si>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</si>
  <si>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</si>
  <si>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</si>
  <si>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</si>
  <si>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</si>
  <si>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</si>
  <si>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</si>
  <si>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</si>
  <si>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</si>
  <si>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</si>
  <si>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</si>
  <si>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</si>
  <si>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</si>
  <si>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</si>
  <si>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</si>
  <si>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</si>
  <si>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</si>
  <si>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</si>
  <si>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</si>
  <si>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</si>
  <si>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</si>
  <si>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</si>
  <si>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</si>
  <si>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</si>
  <si>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</si>
  <si>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</si>
  <si>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</si>
  <si>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</si>
  <si>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</si>
  <si>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</si>
  <si>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</si>
  <si>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</si>
  <si>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</si>
  <si>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</si>
  <si>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</si>
  <si>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</si>
  <si>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</si>
  <si>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</si>
  <si>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</si>
  <si>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</si>
  <si>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</si>
  <si>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</si>
  <si>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</si>
  <si>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</si>
  <si>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</si>
  <si>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</si>
  <si>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</si>
  <si>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</si>
  <si>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</si>
  <si>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</si>
  <si>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</si>
  <si>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</si>
  <si>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</si>
  <si>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</si>
  <si>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</si>
  <si>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</si>
  <si>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</si>
  <si>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</si>
  <si>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</si>
  <si>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</si>
  <si>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</si>
  <si>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</si>
  <si>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</si>
  <si>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</si>
  <si>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</si>
  <si>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</si>
  <si>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</si>
  <si>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</si>
  <si>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</si>
  <si>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</si>
  <si>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</si>
  <si>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</si>
  <si>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</si>
  <si>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</si>
  <si>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</si>
  <si>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</si>
  <si>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</si>
  <si>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</si>
  <si>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</si>
  <si>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</si>
  <si>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</si>
  <si>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</si>
  <si>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</si>
  <si>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</si>
  <si>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</si>
  <si>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</si>
  <si>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</si>
  <si>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</si>
  <si>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</si>
  <si>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</si>
  <si>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</si>
  <si>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</si>
  <si>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</si>
  <si>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</si>
  <si>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</si>
  <si>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</si>
  <si>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</si>
  <si>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</si>
  <si>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</si>
  <si>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</si>
  <si>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</si>
  <si>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</si>
  <si>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</si>
  <si>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</si>
  <si>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</si>
  <si>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</si>
  <si>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</si>
  <si>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</si>
  <si>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</si>
  <si>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</si>
  <si>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</si>
  <si>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</si>
  <si>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</si>
  <si>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</si>
  <si>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</si>
  <si>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</si>
  <si>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</si>
  <si>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</si>
  <si>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</si>
  <si>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</si>
  <si>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</si>
  <si>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</si>
  <si>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</si>
  <si>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</si>
  <si>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</si>
  <si>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</si>
  <si>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</si>
  <si>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</si>
  <si>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</si>
  <si>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</si>
  <si>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</si>
  <si>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</si>
  <si>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</si>
  <si>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</si>
  <si>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</si>
  <si>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</si>
  <si>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</si>
  <si>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</si>
  <si>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</si>
  <si>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</si>
  <si>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</si>
  <si>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</si>
  <si>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</si>
  <si>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</si>
  <si>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</si>
  <si>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</si>
  <si>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</si>
  <si>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</si>
  <si>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</si>
  <si>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</si>
  <si>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</si>
  <si>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</si>
  <si>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</si>
  <si>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</si>
  <si>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</si>
  <si>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</si>
  <si>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</si>
  <si>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</si>
  <si>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</si>
  <si>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</si>
  <si>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</si>
  <si>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</si>
  <si>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</si>
  <si>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</si>
  <si>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</si>
  <si>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</si>
  <si>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</si>
  <si>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</si>
  <si>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</si>
  <si>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</si>
  <si>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</si>
  <si>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</si>
  <si>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</si>
  <si>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</si>
  <si>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</si>
  <si>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</si>
  <si>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</si>
  <si>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</si>
  <si>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</si>
  <si>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</si>
  <si>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</si>
  <si>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</si>
  <si>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</si>
  <si>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</si>
  <si>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</si>
  <si>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</si>
  <si>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</si>
  <si>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</si>
  <si>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</si>
  <si>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</si>
  <si>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</si>
  <si>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</si>
  <si>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</si>
  <si>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</si>
  <si>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</si>
  <si>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</si>
  <si>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</si>
  <si>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</si>
  <si>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</si>
  <si>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</si>
  <si>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</si>
  <si>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</si>
  <si>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</si>
  <si>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</si>
  <si>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</si>
  <si>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</si>
  <si>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</si>
  <si>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</si>
  <si>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</si>
  <si>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</si>
  <si>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</si>
  <si>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</si>
  <si>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</si>
  <si>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</si>
  <si>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</si>
  <si>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</si>
  <si>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</si>
  <si>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</si>
  <si>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</si>
  <si>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</si>
  <si>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</si>
  <si>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</si>
  <si>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</si>
  <si>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</si>
  <si>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</si>
  <si>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</si>
  <si>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</si>
  <si>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</si>
  <si>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</si>
  <si>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</si>
  <si>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</si>
  <si>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</si>
  <si>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</si>
  <si>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</si>
  <si>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</si>
  <si>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</si>
  <si>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</si>
  <si>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</si>
  <si>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</si>
  <si>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</si>
  <si>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</si>
  <si>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</si>
  <si>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</si>
  <si>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</si>
  <si>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</si>
  <si>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</si>
  <si>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</si>
  <si>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</si>
  <si>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</si>
  <si>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</si>
  <si>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</si>
  <si>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</si>
  <si>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</si>
  <si>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</si>
  <si>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</si>
  <si>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</si>
  <si>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</si>
  <si>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</si>
  <si>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</si>
  <si>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</si>
  <si>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</si>
  <si>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</si>
  <si>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</si>
  <si>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</si>
  <si>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</si>
  <si>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</si>
  <si>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</si>
  <si>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</si>
  <si>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</si>
  <si>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</si>
  <si>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</si>
  <si>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</si>
  <si>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</si>
  <si>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</si>
  <si>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</si>
  <si>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</si>
  <si>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</si>
  <si>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</si>
  <si>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</si>
  <si>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</si>
  <si>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</si>
  <si>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</si>
  <si>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</si>
  <si>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</si>
  <si>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</si>
  <si>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</si>
  <si>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</si>
  <si>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</si>
  <si>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</si>
  <si>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</si>
  <si>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</si>
  <si>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</si>
  <si>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</si>
  <si>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</si>
  <si>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</si>
  <si>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</si>
  <si>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</si>
  <si>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</si>
  <si>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</si>
  <si>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</si>
  <si>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</si>
  <si>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</si>
  <si>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</si>
  <si>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</si>
  <si>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</si>
  <si>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</si>
  <si>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</si>
  <si>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</si>
  <si>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</si>
  <si>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</si>
  <si>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</si>
  <si>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</si>
  <si>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</si>
  <si>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</si>
  <si>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</si>
  <si>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</si>
  <si>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</si>
  <si>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</si>
  <si>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</si>
  <si>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</si>
  <si>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</si>
  <si>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</si>
  <si>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</si>
  <si>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</si>
  <si>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</si>
  <si>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</si>
  <si>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</si>
  <si>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</si>
  <si>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</si>
  <si>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</si>
  <si>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</si>
  <si>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</si>
  <si>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</si>
  <si>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</si>
  <si>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</si>
  <si>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</si>
  <si>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</si>
  <si>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</si>
  <si>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</si>
  <si>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</si>
  <si>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</si>
  <si>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</si>
  <si>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</si>
  <si>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</si>
  <si>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</si>
  <si>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</si>
  <si>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</si>
  <si>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</si>
  <si>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</si>
  <si>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</si>
  <si>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</si>
  <si>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</si>
  <si>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</si>
  <si>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</si>
  <si>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</si>
  <si>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</si>
  <si>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</si>
  <si>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</si>
  <si>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</si>
  <si>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</si>
  <si>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</si>
  <si>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</si>
  <si>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</si>
  <si>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</si>
  <si>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</si>
  <si>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</si>
  <si>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</si>
  <si>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</si>
  <si>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</si>
  <si>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</si>
  <si>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</si>
  <si>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</si>
  <si>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</si>
  <si>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</si>
  <si>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</si>
  <si>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</si>
  <si>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</si>
  <si>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</si>
  <si>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</si>
  <si>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</si>
  <si>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</si>
  <si>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</si>
  <si>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</si>
  <si>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</si>
  <si>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</si>
  <si>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</si>
  <si>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</si>
  <si>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</si>
  <si>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</si>
  <si>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</si>
  <si>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</si>
  <si>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</si>
  <si>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</si>
  <si>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</si>
  <si>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</si>
  <si>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</si>
  <si>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</si>
  <si>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</si>
  <si>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</si>
  <si>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</si>
  <si>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</si>
  <si>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</si>
  <si>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</si>
  <si>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</si>
  <si>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</si>
  <si>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</si>
  <si>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</si>
  <si>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</si>
  <si>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</si>
  <si>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</si>
  <si>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</si>
  <si>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</si>
  <si>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</si>
  <si>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</si>
  <si>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</si>
  <si>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</si>
  <si>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</si>
  <si>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</si>
  <si>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</si>
  <si>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</si>
  <si>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</si>
  <si>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</si>
  <si>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</si>
  <si>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</si>
  <si>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</si>
  <si>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</si>
  <si>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</si>
  <si>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</si>
  <si>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</si>
  <si>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</si>
  <si>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</si>
  <si>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</si>
  <si>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</si>
  <si>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</si>
  <si>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</si>
  <si>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</si>
  <si>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</si>
  <si>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</si>
  <si>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</si>
  <si>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</si>
  <si>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</si>
  <si>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</si>
  <si>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</si>
  <si>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</si>
  <si>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</si>
  <si>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</si>
  <si>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</si>
  <si>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</si>
  <si>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</si>
  <si>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</si>
  <si>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</si>
  <si>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</si>
  <si>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</si>
  <si>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</si>
  <si>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</si>
  <si>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</si>
  <si>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</si>
  <si>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</si>
  <si>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</si>
  <si>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</si>
  <si>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</si>
  <si>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</si>
  <si>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</si>
  <si>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</si>
  <si>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</si>
  <si>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</si>
  <si>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</si>
  <si>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</si>
  <si>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</si>
  <si>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</si>
  <si>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</si>
  <si>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</si>
  <si>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</si>
  <si>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</si>
  <si>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</si>
  <si>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</si>
  <si>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</si>
  <si>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</si>
  <si>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</si>
  <si>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</si>
  <si>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</si>
  <si>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</si>
  <si>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</si>
  <si>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</si>
  <si>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</si>
  <si>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</si>
  <si>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</si>
  <si>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</si>
  <si>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</si>
  <si>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</si>
  <si>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</si>
  <si>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</si>
  <si>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</si>
  <si>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</si>
  <si>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</si>
  <si>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</si>
  <si>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</si>
  <si>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</si>
  <si>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</si>
  <si>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</si>
  <si>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</si>
  <si>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</si>
  <si>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</si>
  <si>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</si>
  <si>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</si>
  <si>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</si>
  <si>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</si>
  <si>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</si>
  <si>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</si>
  <si>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</si>
  <si>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</si>
  <si>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</si>
  <si>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</si>
  <si>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</si>
  <si>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</si>
  <si>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</si>
  <si>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</si>
  <si>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</si>
  <si>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</si>
  <si>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</si>
  <si>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</si>
  <si>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</si>
  <si>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</si>
  <si>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</si>
  <si>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</si>
  <si>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</si>
  <si>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</si>
  <si>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</si>
  <si>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</si>
  <si>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</si>
  <si>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</si>
  <si>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</si>
  <si>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</si>
  <si>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</si>
  <si>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</si>
  <si>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</si>
  <si>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</si>
  <si>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</si>
  <si>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</si>
  <si>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</si>
  <si>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</si>
  <si>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</si>
  <si>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</si>
  <si>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</si>
  <si>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</si>
  <si>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</si>
  <si>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</si>
  <si>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</si>
  <si>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</si>
  <si>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</si>
  <si>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</si>
  <si>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</si>
  <si>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</si>
  <si>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</si>
  <si>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</si>
  <si>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</si>
  <si>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</si>
  <si>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</si>
  <si>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</si>
  <si>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</si>
  <si>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</si>
  <si>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</si>
  <si>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</si>
  <si>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</si>
  <si>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</si>
  <si>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</si>
  <si>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</si>
  <si>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</si>
  <si>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</si>
  <si>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</si>
  <si>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</si>
  <si>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</si>
  <si>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</si>
  <si>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</si>
  <si>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</si>
  <si>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</si>
  <si>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</si>
  <si>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</si>
  <si>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</si>
  <si>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</si>
  <si>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</si>
  <si>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</si>
  <si>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</si>
  <si>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</si>
  <si>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</si>
  <si>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</si>
  <si>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</si>
  <si>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</si>
  <si>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</si>
  <si>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</si>
  <si>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</si>
  <si>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</si>
  <si>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</si>
  <si>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</si>
  <si>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</si>
  <si>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</si>
  <si>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</si>
  <si>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</si>
  <si>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</si>
  <si>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</si>
  <si>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</si>
  <si>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</si>
  <si>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</si>
  <si>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</si>
  <si>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</si>
  <si>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</si>
  <si>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</si>
  <si>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</si>
  <si>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</si>
  <si>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</si>
  <si>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</si>
  <si>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</si>
  <si>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</si>
  <si>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</si>
  <si>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</si>
  <si>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</si>
  <si>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</si>
  <si>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</si>
  <si>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</si>
  <si>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</si>
  <si>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</si>
  <si>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</si>
  <si>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</si>
  <si>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</si>
  <si>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</si>
  <si>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</si>
  <si>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</si>
  <si>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</si>
  <si>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</si>
  <si>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</si>
  <si>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</si>
  <si>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</si>
  <si>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</si>
  <si>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</si>
  <si>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</si>
  <si>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</si>
  <si>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</si>
  <si>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</si>
  <si>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</si>
  <si>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</si>
  <si>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</si>
  <si>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</si>
  <si>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</si>
  <si>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</si>
  <si>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</si>
  <si>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</si>
  <si>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</si>
  <si>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</si>
  <si>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</si>
  <si>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</si>
  <si>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</si>
  <si>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</si>
  <si>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</si>
  <si>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</si>
  <si>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</si>
  <si>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</si>
  <si>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</si>
  <si>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</si>
  <si>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</si>
  <si>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</si>
  <si>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</si>
  <si>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</si>
  <si>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</si>
  <si>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</si>
  <si>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</si>
  <si>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</si>
  <si>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</si>
  <si>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</si>
  <si>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</si>
  <si>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</si>
  <si>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</si>
  <si>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</si>
  <si>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</si>
  <si>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</si>
  <si>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</si>
  <si>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</si>
  <si>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</si>
  <si>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</si>
  <si>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</si>
  <si>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</si>
  <si>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</si>
  <si>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</si>
  <si>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</si>
  <si>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</si>
  <si>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</si>
  <si>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</si>
  <si>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</si>
  <si>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</si>
  <si>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</si>
  <si>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</si>
  <si>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</si>
  <si>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</si>
  <si>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</si>
  <si>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</si>
  <si>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</si>
  <si>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</si>
  <si>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</si>
  <si>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</si>
  <si>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</si>
  <si>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</si>
  <si>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</si>
  <si>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</si>
  <si>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</si>
  <si>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</si>
  <si>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</si>
  <si>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</si>
  <si>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</si>
  <si>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</si>
  <si>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</si>
  <si>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</si>
  <si>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</si>
  <si>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</si>
  <si>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</si>
  <si>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</si>
  <si>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</si>
  <si>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</si>
  <si>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</si>
  <si>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</si>
  <si>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</si>
  <si>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</si>
  <si>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</si>
  <si>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</si>
  <si>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</si>
  <si>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</si>
  <si>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</si>
  <si>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</si>
  <si>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</si>
  <si>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</si>
  <si>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</si>
  <si>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</si>
  <si>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</si>
  <si>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</si>
  <si>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</si>
  <si>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</si>
  <si>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</si>
  <si>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</si>
  <si>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</si>
  <si>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</si>
  <si>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</si>
  <si>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</si>
  <si>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</si>
  <si>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</si>
  <si>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</si>
  <si>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</si>
  <si>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</si>
  <si>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</si>
  <si>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</si>
  <si>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</si>
  <si>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</si>
  <si>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</si>
  <si>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</si>
  <si>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</si>
  <si>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</si>
  <si>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</si>
  <si>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</si>
  <si>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</si>
  <si>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</si>
  <si>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</si>
  <si>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</si>
  <si>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</si>
  <si>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</si>
  <si>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</si>
  <si>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</si>
  <si>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</si>
  <si>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</si>
  <si>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</si>
  <si>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</si>
  <si>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</si>
  <si>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</si>
  <si>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</si>
  <si>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</si>
  <si>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</si>
  <si>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</si>
  <si>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</si>
  <si>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</si>
  <si>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</si>
  <si>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</si>
  <si>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</si>
  <si>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</si>
  <si>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</si>
  <si>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</si>
  <si>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</si>
  <si>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</si>
  <si>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</si>
  <si>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</si>
  <si>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</si>
  <si>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</si>
  <si>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</si>
  <si>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</si>
  <si>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</si>
  <si>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</si>
  <si>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</si>
  <si>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</si>
  <si>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</si>
  <si>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</si>
  <si>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</si>
  <si>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</si>
  <si>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</si>
  <si>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</si>
  <si>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</si>
  <si>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</si>
  <si>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</si>
  <si>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</si>
  <si>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</si>
  <si>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</si>
  <si>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</si>
  <si>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</si>
  <si>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</si>
  <si>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</si>
  <si>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</si>
  <si>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</si>
  <si>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</si>
  <si>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</si>
  <si>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</si>
  <si>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</si>
  <si>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</si>
  <si>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</si>
  <si>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</si>
  <si>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</si>
  <si>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</si>
  <si>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</si>
  <si>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</si>
  <si>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</si>
  <si>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</si>
  <si>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</si>
  <si>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</si>
  <si>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</si>
  <si>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</si>
  <si>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</si>
  <si>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</si>
  <si>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</si>
  <si>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</si>
  <si>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</si>
  <si>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</si>
  <si>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</si>
  <si>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</si>
  <si>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</si>
  <si>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</si>
  <si>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</si>
  <si>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</si>
  <si>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</si>
  <si>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</si>
  <si>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</si>
  <si>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</si>
  <si>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</si>
  <si>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</si>
  <si>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</si>
  <si>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</si>
  <si>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</si>
  <si>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</si>
  <si>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</si>
  <si>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</si>
  <si>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</si>
  <si>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</si>
  <si>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</si>
  <si>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</si>
  <si>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</si>
  <si>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</si>
  <si>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</si>
  <si>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</si>
  <si>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</si>
  <si>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</si>
  <si>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</si>
  <si>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</si>
  <si>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</si>
  <si>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</si>
  <si>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</si>
  <si>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</si>
  <si>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</si>
  <si>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</si>
  <si>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</si>
  <si>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</si>
  <si>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</si>
  <si>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</si>
  <si>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</si>
  <si>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</si>
  <si>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</si>
  <si>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</si>
  <si>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</si>
  <si>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</si>
  <si>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</si>
  <si>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</si>
  <si>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</si>
  <si>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</si>
  <si>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</si>
  <si>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</si>
  <si>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</si>
  <si>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</si>
  <si>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</si>
  <si>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</si>
  <si>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</si>
  <si>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</si>
  <si>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</si>
  <si>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</si>
  <si>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</si>
  <si>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</si>
  <si>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</si>
  <si>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</si>
  <si>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</si>
  <si>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</si>
  <si>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</si>
  <si>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</si>
  <si>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</si>
  <si>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</si>
  <si>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</si>
  <si>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</si>
  <si>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</si>
  <si>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</si>
  <si>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</si>
  <si>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</si>
  <si>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</si>
  <si>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</si>
  <si>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</si>
  <si>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</si>
  <si>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</si>
  <si>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</si>
  <si>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</si>
  <si>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</si>
  <si>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</si>
  <si>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</si>
  <si>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</si>
  <si>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</si>
  <si>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</si>
  <si>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</si>
  <si>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</si>
  <si>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</si>
  <si>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</si>
  <si>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</si>
  <si>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</si>
  <si>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</si>
  <si>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</si>
  <si>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</si>
  <si>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</si>
  <si>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</si>
  <si>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</si>
  <si>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</si>
  <si>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</si>
  <si>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</si>
  <si>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</si>
  <si>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</si>
  <si>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</si>
  <si>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</si>
  <si>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</si>
  <si>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</si>
  <si>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</si>
  <si>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</si>
  <si>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</si>
  <si>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</si>
  <si>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</si>
  <si>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</si>
  <si>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</si>
  <si>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</si>
  <si>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</si>
  <si>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</si>
  <si>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</si>
  <si>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</si>
  <si>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</si>
  <si>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</si>
  <si>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</si>
  <si>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</si>
  <si>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</si>
  <si>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</si>
  <si>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</si>
  <si>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</si>
  <si>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</si>
  <si>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</si>
  <si>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</si>
  <si>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</si>
  <si>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</si>
  <si>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</si>
  <si>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</si>
  <si>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</si>
  <si>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</si>
  <si>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</si>
  <si>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</si>
  <si>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</si>
  <si>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</si>
  <si>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</si>
  <si>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</si>
  <si>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</si>
  <si>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</si>
  <si>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</si>
  <si>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</si>
  <si>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</si>
  <si>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</si>
  <si>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</si>
  <si>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</si>
  <si>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</si>
  <si>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</si>
  <si>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</si>
  <si>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</si>
  <si>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</si>
  <si>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</si>
  <si>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</si>
  <si>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</si>
  <si>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</si>
  <si>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</si>
  <si>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</si>
  <si>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</si>
  <si>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</si>
  <si>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</si>
  <si>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</si>
  <si>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</si>
  <si>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</si>
  <si>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</si>
  <si>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</si>
  <si>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</si>
  <si>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</si>
  <si>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</si>
  <si>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</si>
  <si>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</si>
  <si>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</si>
  <si>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</si>
  <si>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</si>
  <si>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</si>
  <si>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</si>
  <si>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</si>
  <si>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</si>
  <si>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</si>
  <si>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</si>
  <si>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</si>
  <si>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</si>
  <si>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</si>
  <si>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</si>
  <si>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</si>
  <si>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</si>
  <si>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</si>
  <si>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</si>
  <si>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</si>
  <si>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</si>
  <si>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</si>
  <si>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</si>
  <si>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</si>
  <si>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</si>
  <si>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</si>
  <si>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</si>
  <si>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</si>
  <si>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</si>
  <si>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</si>
  <si>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</si>
  <si>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</si>
  <si>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</si>
  <si>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</si>
  <si>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</si>
  <si>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</si>
  <si>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</si>
  <si>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</si>
  <si>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</si>
  <si>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</si>
  <si>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</si>
  <si>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</si>
  <si>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</si>
  <si>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</si>
  <si>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</si>
  <si>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</si>
  <si>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</si>
  <si>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</si>
  <si>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</si>
  <si>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</si>
  <si>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</si>
  <si>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</si>
  <si>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</si>
  <si>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</si>
  <si>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</si>
  <si>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</si>
  <si>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</si>
  <si>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</si>
  <si>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</si>
  <si>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</si>
  <si>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</si>
  <si>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</si>
  <si>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</si>
  <si>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</si>
  <si>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</si>
  <si>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</si>
  <si>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</si>
  <si>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</si>
  <si>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</si>
  <si>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</si>
  <si>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</si>
  <si>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</si>
  <si>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</si>
  <si>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</si>
  <si>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</si>
  <si>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</si>
  <si>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</si>
  <si>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</si>
  <si>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</si>
  <si>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</si>
  <si>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</si>
  <si>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</si>
  <si>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</si>
  <si>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</si>
  <si>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</si>
  <si>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</si>
  <si>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</si>
  <si>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</si>
  <si>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</si>
  <si>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</si>
  <si>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</si>
  <si>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</si>
  <si>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</si>
  <si>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</si>
  <si>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</si>
  <si>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</si>
  <si>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</si>
  <si>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</si>
  <si>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</si>
  <si>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</si>
  <si>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</si>
  <si>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</si>
  <si>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</si>
  <si>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</si>
  <si>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</si>
  <si>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</si>
  <si>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</si>
  <si>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</si>
  <si>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</si>
  <si>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</si>
  <si>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</si>
  <si>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</si>
  <si>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</si>
  <si>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</si>
  <si>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</si>
  <si>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</si>
  <si>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</si>
  <si>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</si>
  <si>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</si>
  <si>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</si>
  <si>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</si>
  <si>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</si>
  <si>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</si>
  <si>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</si>
  <si>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</si>
  <si>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</si>
  <si>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</si>
  <si>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</si>
  <si>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</si>
  <si>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</si>
  <si>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</si>
  <si>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</si>
  <si>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</si>
  <si>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</si>
  <si>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</si>
  <si>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</si>
  <si>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</si>
  <si>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</si>
  <si>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</si>
  <si>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</si>
  <si>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</si>
  <si>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</si>
  <si>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</si>
  <si>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</si>
  <si>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</si>
  <si>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</si>
  <si>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</si>
  <si>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</si>
  <si>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</si>
  <si>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</si>
  <si>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</si>
  <si>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</si>
  <si>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</si>
  <si>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</si>
  <si>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</si>
  <si>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</si>
  <si>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</si>
  <si>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</si>
  <si>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</si>
  <si>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</si>
  <si>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</si>
  <si>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</si>
  <si>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</si>
  <si>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</si>
  <si>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</si>
  <si>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</si>
  <si>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</si>
  <si>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</si>
  <si>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</si>
  <si>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</si>
  <si>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</si>
  <si>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</si>
  <si>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</si>
  <si>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</si>
  <si>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</si>
  <si>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</si>
  <si>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</si>
  <si>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</si>
  <si>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</si>
  <si>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</si>
  <si>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</si>
  <si>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</si>
  <si>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</si>
  <si>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</si>
  <si>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</si>
  <si>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</si>
  <si>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</si>
  <si>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</si>
  <si>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</si>
  <si>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</si>
  <si>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</si>
  <si>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</si>
  <si>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</si>
  <si>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</si>
  <si>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</si>
  <si>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</si>
  <si>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</si>
  <si>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</si>
  <si>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</si>
  <si>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</si>
  <si>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</si>
  <si>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</si>
  <si>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</si>
  <si>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</si>
  <si>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</si>
  <si>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</si>
  <si>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</si>
  <si>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</si>
  <si>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</si>
  <si>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</si>
  <si>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</si>
  <si>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</si>
  <si>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</si>
  <si>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</si>
  <si>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</si>
  <si>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</si>
  <si>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</si>
  <si>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</si>
  <si>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</si>
  <si>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</si>
  <si>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</si>
  <si>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</si>
  <si>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</si>
  <si>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</si>
  <si>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</si>
  <si>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</si>
  <si>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</si>
  <si>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</si>
  <si>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</si>
  <si>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</si>
  <si>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</si>
  <si>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</si>
  <si>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</si>
  <si>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</si>
  <si>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</si>
  <si>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</si>
  <si>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</si>
  <si>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</si>
  <si>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</si>
  <si>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</si>
  <si>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</si>
  <si>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</si>
  <si>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</si>
  <si>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</si>
  <si>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</si>
  <si>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</si>
  <si>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</si>
  <si>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</si>
  <si>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</si>
  <si>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</si>
  <si>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</si>
  <si>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</si>
  <si>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</si>
  <si>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</si>
  <si>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</si>
  <si>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</si>
  <si>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</si>
  <si>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</si>
  <si>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</si>
  <si>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</si>
  <si>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</si>
  <si>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</si>
  <si>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</si>
  <si>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</si>
  <si>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</si>
  <si>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</si>
  <si>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</si>
  <si>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</si>
  <si>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</si>
  <si>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</si>
  <si>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</si>
  <si>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</si>
  <si>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</si>
  <si>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</si>
  <si>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</si>
  <si>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</si>
  <si>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</si>
  <si>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</si>
  <si>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</si>
  <si>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</si>
  <si>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</si>
  <si>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</si>
  <si>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</si>
  <si>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</si>
  <si>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</si>
  <si>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</si>
  <si>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</si>
  <si>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</si>
  <si>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</si>
  <si>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</si>
  <si>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</si>
  <si>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</si>
  <si>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</si>
  <si>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</si>
  <si>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</si>
  <si>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</si>
  <si>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</si>
  <si>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</si>
  <si>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</si>
  <si>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</si>
  <si>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</si>
  <si>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</si>
  <si>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</si>
  <si>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</si>
  <si>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</si>
  <si>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</si>
  <si>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</si>
  <si>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</si>
  <si>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</si>
  <si>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</si>
  <si>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</si>
  <si>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</si>
  <si>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</si>
  <si>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</si>
  <si>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</si>
  <si>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</si>
  <si>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</si>
  <si>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</si>
  <si>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</si>
  <si>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</si>
  <si>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</si>
  <si>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</si>
  <si>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</si>
  <si>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</si>
  <si>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</si>
  <si>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</si>
  <si>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</si>
  <si>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</si>
  <si>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</si>
  <si>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</si>
  <si>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</si>
  <si>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</si>
  <si>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</si>
  <si>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</si>
  <si>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</si>
  <si>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</si>
  <si>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</si>
  <si>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</si>
  <si>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</si>
  <si>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</si>
  <si>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</si>
  <si>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</si>
  <si>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</si>
  <si>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</si>
  <si>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</si>
  <si>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</si>
  <si>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</si>
  <si>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</si>
  <si>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</si>
  <si>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</si>
  <si>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</si>
  <si>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</si>
  <si>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</si>
  <si>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</si>
  <si>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</si>
  <si>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</si>
  <si>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</si>
  <si>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</si>
  <si>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</si>
  <si>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</si>
  <si>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</si>
  <si>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</si>
  <si>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</si>
  <si>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</si>
  <si>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</si>
  <si>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</si>
  <si>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</si>
  <si>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</si>
  <si>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</si>
  <si>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</si>
  <si>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</si>
  <si>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</si>
  <si>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</si>
  <si>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</si>
  <si>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</si>
  <si>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</si>
  <si>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</si>
  <si>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</si>
  <si>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</si>
  <si>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</si>
  <si>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</si>
  <si>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</si>
  <si>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</si>
  <si>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</si>
  <si>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</si>
  <si>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</si>
  <si>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</si>
  <si>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</si>
  <si>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</si>
  <si>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</si>
  <si>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</si>
  <si>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</si>
  <si>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</si>
  <si>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</si>
  <si>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</si>
  <si>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</si>
  <si>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</si>
  <si>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</si>
  <si>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</si>
  <si>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</si>
  <si>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</si>
  <si>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</si>
  <si>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</si>
  <si>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</si>
  <si>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</si>
  <si>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</si>
  <si>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</si>
  <si>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</si>
  <si>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</si>
  <si>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</si>
  <si>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</si>
  <si>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</si>
  <si>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</si>
  <si>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</si>
  <si>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</si>
  <si>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</si>
  <si>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</si>
  <si>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</si>
  <si>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</si>
  <si>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</si>
  <si>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</si>
  <si>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</si>
  <si>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</si>
  <si>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</si>
  <si>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</si>
  <si>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</si>
  <si>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</si>
  <si>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</si>
  <si>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</si>
  <si>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</si>
  <si>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</si>
  <si>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</si>
  <si>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</si>
  <si>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</si>
  <si>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</si>
  <si>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</si>
  <si>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</si>
  <si>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</si>
  <si>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</si>
  <si>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</si>
  <si>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</si>
  <si>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</si>
  <si>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</si>
  <si>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</si>
  <si>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</si>
  <si>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</si>
  <si>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</si>
  <si>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</si>
  <si>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</si>
  <si>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</si>
  <si>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</si>
  <si>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</si>
  <si>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</si>
  <si>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</si>
  <si>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</si>
  <si>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</si>
  <si>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</si>
  <si>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</si>
  <si>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</si>
  <si>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</si>
  <si>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</si>
  <si>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</si>
  <si>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</si>
  <si>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</si>
  <si>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</si>
  <si>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</si>
  <si>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</si>
  <si>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</si>
  <si>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</si>
  <si>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</si>
  <si>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</si>
  <si>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</si>
  <si>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</si>
  <si>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</si>
  <si>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</si>
  <si>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</si>
  <si>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</si>
  <si>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</si>
  <si>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</si>
  <si>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</si>
  <si>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</si>
  <si>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</si>
  <si>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</si>
  <si>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</si>
  <si>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</si>
  <si>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</si>
  <si>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</si>
  <si>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</si>
  <si>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</si>
  <si>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</si>
  <si>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</si>
  <si>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</si>
  <si>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</si>
  <si>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</si>
  <si>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</si>
  <si>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</si>
  <si>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</si>
  <si>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</si>
  <si>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</si>
  <si>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</si>
  <si>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</si>
  <si>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</si>
  <si>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</si>
  <si>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</si>
  <si>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</si>
  <si>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</si>
  <si>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</si>
  <si>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</si>
  <si>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</si>
  <si>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</si>
  <si>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</si>
  <si>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</si>
  <si>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</si>
  <si>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</si>
  <si>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</si>
  <si>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</si>
  <si>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</si>
  <si>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</si>
  <si>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</si>
  <si>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</si>
  <si>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</si>
  <si>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</si>
  <si>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</si>
  <si>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</si>
  <si>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</si>
  <si>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</si>
  <si>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</si>
  <si>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</si>
  <si>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</si>
  <si>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</si>
  <si>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</si>
  <si>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</si>
  <si>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</si>
  <si>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</si>
  <si>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</si>
  <si>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</si>
  <si>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</si>
  <si>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</si>
  <si>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</si>
  <si>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</si>
  <si>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</si>
  <si>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</si>
  <si>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</si>
  <si>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</si>
  <si>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</si>
  <si>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</si>
  <si>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</si>
  <si>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</si>
  <si>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</si>
  <si>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</si>
  <si>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</si>
  <si>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</si>
  <si>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</si>
  <si>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</si>
  <si>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</si>
  <si>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</si>
  <si>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</si>
  <si>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</si>
  <si>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</si>
  <si>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</si>
  <si>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</si>
  <si>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</si>
  <si>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</si>
  <si>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</si>
  <si>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</si>
  <si>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</si>
  <si>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</si>
  <si>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</si>
  <si>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</si>
  <si>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</si>
  <si>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</si>
  <si>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</si>
  <si>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</si>
  <si>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</si>
  <si>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</si>
  <si>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</si>
  <si>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</si>
  <si>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</si>
  <si>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</si>
  <si>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</si>
  <si>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</si>
  <si>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</si>
  <si>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</si>
  <si>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</si>
  <si>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</si>
  <si>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</si>
  <si>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</si>
  <si>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</si>
  <si>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</si>
  <si>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</si>
  <si>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</si>
  <si>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</si>
  <si>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</si>
  <si>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</si>
  <si>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</si>
  <si>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</si>
  <si>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</si>
  <si>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</si>
  <si>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</si>
  <si>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</si>
  <si>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</si>
  <si>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</si>
  <si>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</si>
  <si>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</si>
  <si>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</si>
  <si>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</si>
  <si>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</si>
  <si>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</si>
  <si>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</si>
  <si>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</si>
  <si>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</si>
  <si>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</si>
  <si>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</si>
  <si>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</si>
  <si>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</si>
  <si>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</si>
  <si>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</si>
  <si>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</si>
  <si>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</si>
  <si>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</si>
  <si>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</si>
  <si>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</si>
  <si>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</si>
  <si>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</si>
  <si>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</si>
  <si>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</si>
  <si>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</si>
  <si>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</si>
  <si>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</si>
  <si>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</si>
  <si>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</si>
  <si>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</si>
  <si>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</si>
  <si>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</si>
  <si>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</si>
  <si>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</si>
  <si>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</si>
  <si>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</si>
  <si>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</si>
  <si>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</si>
  <si>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</si>
  <si>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</si>
  <si>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</si>
  <si>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</si>
  <si>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</si>
  <si>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</si>
  <si>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</si>
  <si>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</si>
  <si>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</si>
  <si>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</si>
  <si>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</si>
  <si>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</si>
  <si>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</si>
  <si>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</si>
  <si>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</si>
  <si>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</si>
  <si>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</si>
  <si>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</si>
  <si>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</si>
  <si>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</si>
  <si>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</si>
  <si>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</si>
  <si>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</si>
  <si>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</si>
  <si>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</si>
  <si>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</si>
  <si>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</si>
  <si>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</si>
  <si>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</si>
  <si>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</si>
  <si>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</si>
  <si>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</si>
  <si>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</si>
  <si>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</si>
  <si>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</si>
  <si>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</si>
  <si>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</si>
  <si>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</si>
  <si>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</si>
  <si>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</si>
  <si>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</si>
  <si>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</si>
  <si>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</si>
  <si>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</si>
  <si>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</si>
  <si>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</si>
  <si>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</si>
  <si>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</si>
  <si>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</si>
  <si>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</si>
  <si>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</si>
  <si>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</si>
  <si>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</si>
  <si>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</si>
  <si>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</si>
  <si>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</si>
  <si>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</si>
  <si>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</si>
  <si>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</si>
  <si>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</si>
  <si>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</si>
  <si>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</si>
  <si>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</si>
  <si>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</si>
  <si>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</si>
  <si>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</si>
  <si>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</si>
  <si>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</si>
  <si>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</si>
  <si>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</si>
  <si>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</si>
  <si>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</si>
  <si>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</si>
  <si>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</si>
  <si>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</si>
  <si>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</si>
  <si>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</si>
  <si>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</si>
  <si>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</si>
  <si>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</si>
  <si>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</si>
  <si>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</si>
  <si>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</si>
  <si>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</si>
  <si>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</si>
  <si>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</si>
  <si>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</si>
  <si>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</si>
  <si>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</si>
  <si>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</si>
  <si>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</si>
  <si>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</si>
  <si>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</si>
  <si>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</si>
  <si>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</si>
  <si>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</si>
  <si>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</si>
  <si>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</si>
  <si>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</si>
  <si>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</si>
  <si>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</si>
  <si>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</si>
  <si>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</si>
  <si>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</si>
  <si>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</si>
  <si>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</si>
  <si>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</si>
  <si>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</si>
  <si>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</si>
  <si>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</si>
  <si>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</si>
  <si>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</si>
  <si>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</si>
  <si>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</si>
  <si>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</si>
  <si>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</si>
  <si>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</si>
  <si>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</si>
  <si>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</si>
  <si>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</si>
  <si>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</si>
  <si>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</si>
  <si>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</si>
  <si>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</si>
  <si>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</si>
  <si>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</si>
  <si>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</si>
  <si>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</si>
  <si>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</si>
  <si>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</si>
  <si>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</si>
  <si>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</si>
  <si>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</si>
  <si>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</si>
  <si>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</si>
  <si>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</si>
  <si>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</si>
  <si>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</si>
  <si>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</si>
  <si>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</si>
  <si>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</si>
  <si>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</si>
  <si>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</si>
  <si>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</si>
  <si>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</si>
  <si>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</si>
  <si>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</si>
  <si>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</si>
  <si>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</si>
  <si>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</si>
  <si>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</si>
  <si>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</si>
  <si>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</si>
  <si>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</si>
  <si>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</si>
  <si>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</si>
  <si>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</si>
  <si>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</si>
  <si>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</si>
  <si>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</si>
  <si>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</si>
  <si>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</si>
  <si>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</si>
  <si>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</si>
  <si>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</si>
  <si>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</si>
  <si>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</si>
  <si>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</si>
  <si>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</si>
  <si>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</si>
  <si>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</si>
  <si>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</si>
  <si>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</si>
  <si>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</si>
  <si>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</si>
  <si>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</si>
  <si>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</si>
  <si>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</si>
  <si>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</si>
  <si>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</si>
  <si>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</si>
  <si>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</si>
  <si>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</si>
  <si>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</si>
  <si>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</si>
  <si>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</si>
  <si>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</si>
  <si>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</si>
  <si>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</si>
  <si>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</si>
  <si>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</si>
  <si>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</si>
  <si>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</si>
  <si>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</si>
  <si>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</si>
  <si>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</si>
  <si>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</si>
  <si>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</si>
  <si>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</si>
  <si>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</si>
  <si>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</si>
  <si>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</si>
  <si>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</si>
  <si>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</si>
  <si>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</si>
  <si>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</si>
  <si>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</si>
  <si>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</si>
  <si>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</si>
  <si>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</si>
  <si>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</si>
  <si>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</si>
  <si>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</si>
  <si>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</si>
  <si>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</si>
  <si>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</si>
  <si>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</si>
  <si>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</si>
  <si>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</si>
  <si>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</si>
  <si>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</si>
  <si>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</si>
  <si>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</si>
  <si>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</si>
  <si>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</si>
  <si>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</si>
  <si>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</si>
  <si>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</si>
  <si>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</si>
  <si>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</si>
  <si>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</si>
  <si>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</si>
  <si>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</si>
  <si>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</si>
  <si>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</si>
  <si>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</si>
  <si>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</si>
  <si>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</si>
  <si>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</si>
  <si>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</si>
  <si>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</si>
  <si>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</si>
  <si>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</si>
  <si>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</si>
  <si>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</si>
  <si>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</si>
  <si>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</si>
  <si>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</si>
  <si>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</si>
  <si>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</si>
  <si>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</si>
  <si>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</si>
  <si>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</si>
  <si>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</si>
  <si>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</si>
  <si>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</si>
  <si>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</si>
  <si>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</si>
  <si>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</si>
  <si>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</si>
  <si>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</si>
  <si>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</si>
  <si>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</si>
  <si>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</si>
  <si>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</si>
  <si>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</si>
  <si>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</si>
  <si>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</si>
  <si>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</si>
  <si>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</si>
  <si>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</si>
  <si>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</si>
  <si>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</si>
  <si>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</si>
  <si>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</si>
  <si>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</si>
  <si>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</si>
  <si>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</si>
  <si>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</si>
  <si>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</si>
  <si>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</si>
  <si>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</si>
  <si>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</si>
  <si>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</si>
  <si>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</si>
  <si>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</si>
  <si>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</si>
  <si>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</si>
  <si>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</si>
  <si>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</si>
  <si>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</si>
  <si>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</si>
  <si>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</si>
  <si>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</si>
  <si>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</si>
  <si>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</si>
  <si>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</si>
  <si>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</si>
  <si>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</si>
  <si>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</si>
  <si>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</si>
  <si>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</si>
  <si>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</si>
  <si>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</si>
  <si>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</si>
  <si>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</si>
  <si>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</si>
  <si>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</si>
  <si>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</si>
  <si>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</si>
  <si>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</si>
  <si>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</si>
  <si>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</si>
  <si>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</si>
  <si>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</si>
  <si>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</si>
  <si>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</si>
  <si>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</si>
  <si>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</si>
  <si>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</si>
  <si>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</si>
  <si>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</si>
  <si>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</si>
  <si>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</si>
  <si>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</si>
  <si>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</si>
  <si>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</si>
  <si>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</si>
  <si>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</si>
  <si>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</si>
  <si>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</si>
  <si>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</si>
  <si>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</si>
  <si>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</si>
  <si>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</si>
  <si>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</si>
  <si>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</si>
  <si>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</si>
  <si>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</si>
  <si>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</si>
  <si>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</si>
  <si>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</si>
  <si>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</si>
  <si>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</si>
  <si>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</si>
  <si>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</si>
  <si>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</si>
  <si>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</si>
  <si>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</si>
  <si>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</si>
  <si>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</si>
  <si>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</si>
  <si>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</si>
  <si>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</si>
  <si>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</si>
  <si>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</si>
  <si>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</si>
  <si>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</si>
  <si>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</si>
  <si>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</si>
  <si>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</si>
  <si>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</si>
  <si>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</si>
  <si>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</si>
  <si>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</si>
  <si>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</si>
  <si>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</si>
  <si>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</si>
  <si>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</si>
  <si>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</si>
  <si>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</si>
  <si>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</si>
  <si>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</si>
  <si>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</si>
  <si>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</si>
  <si>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</si>
  <si>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</si>
  <si>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</si>
  <si>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</si>
  <si>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</si>
  <si>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</si>
  <si>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</si>
  <si>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</si>
  <si>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</si>
  <si>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</si>
  <si>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</si>
  <si>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</si>
  <si>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</si>
  <si>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</si>
  <si>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</si>
  <si>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</si>
  <si>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</si>
  <si>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</si>
  <si>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</si>
  <si>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</si>
  <si>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</si>
  <si>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</si>
  <si>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</si>
  <si>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</si>
  <si>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</si>
  <si>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</si>
  <si>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</si>
  <si>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</si>
  <si>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</si>
  <si>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</si>
  <si>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</si>
  <si>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</si>
  <si>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</si>
  <si>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</si>
  <si>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</si>
  <si>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</si>
  <si>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</si>
  <si>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</si>
  <si>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</si>
  <si>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</si>
  <si>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</si>
  <si>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</si>
  <si>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</si>
  <si>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</si>
  <si>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</si>
  <si>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</si>
  <si>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</si>
  <si>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</si>
  <si>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</si>
  <si>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</si>
  <si>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</si>
  <si>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</si>
  <si>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</si>
  <si>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</si>
  <si>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</si>
  <si>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</si>
  <si>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</si>
  <si>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</si>
  <si>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</si>
  <si>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</si>
  <si>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</si>
  <si>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</si>
  <si>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</si>
  <si>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</si>
  <si>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</si>
  <si>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</si>
  <si>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</si>
  <si>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</si>
  <si>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</si>
  <si>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</si>
  <si>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</si>
  <si>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</si>
  <si>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</si>
  <si>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</si>
  <si>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</si>
  <si>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</si>
  <si>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</si>
  <si>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</si>
  <si>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</si>
  <si>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</si>
  <si>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</si>
  <si>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</si>
  <si>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</si>
  <si>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</si>
  <si>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</si>
  <si>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</si>
  <si>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</si>
  <si>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</si>
  <si>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</si>
  <si>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</si>
  <si>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</si>
  <si>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</si>
  <si>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</si>
  <si>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</si>
  <si>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</si>
  <si>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</si>
  <si>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</si>
  <si>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</si>
  <si>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</si>
  <si>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</si>
  <si>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</si>
  <si>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</si>
  <si>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</si>
  <si>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</si>
  <si>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</si>
  <si>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</si>
  <si>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</si>
  <si>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</si>
  <si>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</si>
  <si>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</si>
  <si>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</si>
  <si>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</si>
  <si>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</si>
  <si>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</si>
  <si>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</si>
  <si>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</si>
  <si>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</si>
  <si>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</si>
  <si>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</si>
  <si>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</si>
  <si>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</si>
  <si>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</si>
  <si>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</si>
  <si>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</si>
  <si>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</si>
  <si>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</si>
  <si>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</si>
  <si>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</si>
  <si>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</si>
  <si>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</si>
  <si>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</si>
  <si>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</si>
  <si>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</si>
  <si>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</si>
  <si>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</si>
  <si>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</si>
  <si>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</si>
  <si>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</si>
  <si>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</si>
  <si>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</si>
  <si>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</si>
  <si>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</si>
  <si>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</si>
  <si>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</si>
  <si>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</si>
  <si>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</si>
  <si>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</si>
  <si>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</si>
  <si>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</si>
  <si>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</si>
  <si>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</si>
  <si>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</si>
  <si>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</si>
  <si>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</si>
  <si>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</si>
  <si>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</si>
  <si>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</si>
  <si>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</si>
  <si>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</si>
  <si>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</si>
  <si>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</si>
  <si>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</si>
  <si>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</si>
  <si>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</si>
  <si>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</si>
  <si>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</si>
  <si>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</si>
  <si>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</si>
  <si>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</si>
  <si>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</si>
  <si>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</si>
  <si>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</si>
  <si>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</si>
  <si>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</si>
  <si>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</si>
  <si>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</si>
  <si>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</si>
  <si>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</si>
  <si>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</si>
  <si>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</si>
  <si>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</si>
  <si>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</si>
  <si>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</si>
  <si>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</si>
  <si>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</si>
  <si>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</si>
  <si>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</si>
  <si>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</si>
  <si>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</si>
  <si>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</si>
  <si>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</si>
  <si>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</si>
  <si>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</si>
  <si>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</si>
  <si>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</si>
  <si>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</si>
  <si>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</si>
  <si>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</si>
  <si>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</si>
  <si>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</si>
  <si>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</si>
  <si>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</si>
  <si>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</si>
  <si>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</si>
  <si>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</si>
  <si>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</si>
  <si>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</si>
  <si>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</si>
  <si>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</si>
  <si>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</si>
  <si>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</si>
  <si>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</si>
  <si>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</si>
  <si>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</si>
  <si>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</si>
  <si>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</si>
  <si>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</si>
  <si>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</si>
  <si>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</si>
  <si>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</si>
  <si>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</si>
  <si>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</si>
  <si>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</si>
  <si>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</si>
  <si>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</si>
  <si>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</si>
  <si>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</si>
  <si>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</si>
  <si>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</si>
  <si>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</si>
  <si>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</si>
  <si>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</si>
  <si>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</si>
  <si>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</si>
  <si>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</si>
  <si>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</si>
  <si>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</si>
  <si>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</si>
  <si>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</si>
  <si>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</si>
  <si>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</si>
  <si>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</si>
  <si>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</si>
  <si>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</si>
  <si>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</si>
  <si>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</si>
  <si>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</si>
  <si>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</si>
  <si>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</si>
  <si>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</si>
  <si>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</si>
  <si>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</si>
  <si>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</si>
  <si>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</si>
  <si>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</si>
  <si>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</si>
  <si>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</si>
  <si>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</si>
  <si>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</si>
  <si>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</si>
  <si>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</si>
  <si>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</si>
  <si>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</si>
  <si>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</si>
  <si>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</si>
  <si>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</si>
  <si>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</si>
  <si>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</si>
  <si>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</si>
  <si>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</si>
  <si>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</si>
  <si>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</si>
  <si>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</si>
  <si>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</si>
  <si>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</si>
  <si>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</si>
  <si>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</si>
  <si>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</si>
  <si>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</si>
  <si>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</si>
  <si>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</si>
  <si>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</si>
  <si>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</si>
  <si>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</si>
  <si>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</si>
  <si>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</si>
  <si>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</si>
  <si>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</si>
  <si>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</si>
  <si>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</si>
  <si>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</si>
  <si>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</si>
  <si>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</si>
  <si>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</si>
  <si>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</si>
  <si>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</si>
  <si>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</si>
  <si>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</si>
  <si>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</si>
  <si>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</si>
  <si>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</si>
  <si>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</si>
  <si>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</si>
  <si>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</si>
  <si>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</si>
  <si>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</si>
  <si>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</si>
  <si>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</si>
  <si>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</si>
  <si>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</si>
  <si>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</si>
  <si>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</si>
  <si>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</si>
  <si>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</si>
  <si>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</si>
  <si>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</si>
  <si>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</si>
  <si>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</si>
  <si>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</si>
  <si>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</si>
  <si>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</si>
  <si>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</si>
  <si>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</si>
  <si>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</si>
  <si>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</si>
  <si>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</si>
  <si>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</si>
  <si>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</si>
  <si>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</si>
  <si>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</si>
  <si>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</si>
  <si>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</si>
  <si>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</si>
  <si>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</si>
  <si>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</si>
  <si>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</si>
  <si>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</si>
  <si>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</si>
  <si>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</si>
  <si>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</si>
  <si>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</si>
  <si>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</si>
  <si>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</si>
  <si>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</si>
  <si>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</si>
  <si>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</si>
  <si>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</si>
  <si>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</si>
  <si>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</si>
  <si>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</si>
  <si>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</si>
  <si>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</si>
  <si>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</si>
  <si>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</si>
  <si>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</si>
  <si>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</si>
  <si>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</si>
  <si>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</si>
  <si>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</si>
  <si>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</si>
  <si>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</si>
  <si>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</si>
  <si>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</si>
  <si>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</si>
  <si>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</si>
  <si>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</si>
  <si>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</si>
  <si>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</si>
  <si>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</si>
  <si>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</si>
  <si>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</si>
  <si>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</si>
  <si>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</si>
  <si>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</si>
  <si>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</si>
  <si>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</si>
  <si>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</si>
  <si>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</si>
  <si>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</si>
  <si>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</si>
  <si>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</si>
  <si>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</si>
  <si>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</si>
  <si>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</si>
  <si>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</si>
  <si>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</si>
  <si>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</si>
  <si>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</si>
  <si>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</si>
  <si>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</si>
  <si>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</si>
  <si>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</si>
  <si>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</si>
  <si>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</si>
  <si>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</si>
  <si>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</si>
  <si>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</si>
  <si>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</si>
  <si>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</si>
  <si>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</si>
  <si>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</si>
  <si>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</si>
  <si>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</si>
  <si>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</si>
  <si>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</si>
  <si>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</si>
  <si>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</si>
  <si>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</si>
  <si>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</si>
  <si>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</si>
  <si>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</si>
  <si>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</si>
  <si>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</si>
  <si>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</si>
  <si>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</si>
  <si>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</si>
  <si>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</si>
  <si>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</si>
  <si>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</si>
  <si>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</si>
  <si>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</si>
  <si>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</si>
  <si>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</si>
  <si>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</si>
  <si>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</si>
  <si>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</si>
  <si>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</si>
  <si>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</si>
  <si>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</si>
  <si>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</si>
  <si>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</si>
  <si>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</si>
  <si>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</si>
  <si>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</si>
  <si>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</si>
  <si>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</si>
  <si>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</si>
  <si>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</si>
  <si>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</si>
  <si>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</si>
  <si>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</si>
  <si>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</si>
  <si>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</si>
  <si>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</si>
  <si>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</si>
  <si>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</si>
  <si>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</si>
  <si>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</si>
  <si>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</si>
  <si>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</si>
  <si>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</si>
  <si>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</si>
  <si>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</si>
  <si>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</si>
  <si>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</si>
  <si>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</si>
  <si>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</si>
  <si>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</si>
  <si>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</si>
  <si>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</si>
  <si>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</si>
  <si>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</si>
  <si>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</si>
  <si>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</si>
  <si>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</si>
  <si>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</si>
  <si>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</si>
  <si>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</si>
  <si>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</si>
  <si>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</si>
  <si>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</si>
  <si>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</si>
  <si>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</si>
  <si>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</si>
  <si>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</si>
  <si>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</si>
  <si>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</si>
  <si>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</si>
  <si>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</si>
  <si>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</si>
  <si>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</si>
  <si>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</si>
  <si>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</si>
  <si>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</si>
  <si>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</si>
  <si>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</si>
  <si>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</si>
  <si>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</si>
  <si>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</si>
  <si>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</si>
  <si>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</si>
  <si>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</si>
  <si>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</si>
  <si>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</si>
  <si>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</si>
  <si>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</si>
  <si>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</si>
  <si>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</si>
  <si>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</si>
  <si>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</si>
  <si>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</si>
  <si>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</si>
  <si>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</si>
  <si>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</si>
  <si>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</si>
  <si>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</si>
  <si>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</si>
  <si>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</si>
  <si>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</si>
  <si>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</si>
  <si>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</si>
  <si>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</si>
  <si>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</si>
  <si>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</si>
  <si>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</si>
  <si>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</si>
  <si>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</si>
  <si>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</si>
  <si>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</si>
  <si>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</si>
  <si>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</si>
  <si>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</si>
  <si>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</si>
  <si>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</si>
  <si>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</si>
  <si>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</si>
  <si>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</si>
  <si>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</si>
  <si>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</si>
  <si>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</si>
  <si>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</si>
  <si>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</si>
  <si>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</si>
  <si>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</si>
  <si>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</si>
  <si>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</si>
  <si>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</si>
  <si>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</si>
  <si>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</si>
  <si>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</si>
  <si>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</si>
  <si>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</si>
  <si>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</si>
  <si>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</si>
  <si>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</si>
  <si>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</si>
  <si>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</si>
  <si>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</si>
  <si>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</si>
  <si>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</si>
  <si>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</si>
  <si>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</si>
  <si>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</si>
  <si>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</si>
  <si>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</si>
  <si>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</si>
  <si>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</si>
  <si>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</si>
  <si>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</si>
  <si>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</si>
  <si>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</si>
  <si>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</si>
  <si>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</si>
  <si>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</si>
  <si>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</si>
  <si>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</si>
  <si>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</si>
  <si>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</si>
  <si>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</si>
  <si>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</si>
  <si>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</si>
  <si>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</si>
  <si>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</si>
  <si>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</si>
  <si>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</si>
  <si>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</si>
  <si>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</si>
  <si>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</si>
  <si>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</si>
  <si>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</si>
  <si>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</si>
  <si>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</si>
  <si>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</si>
  <si>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</si>
  <si>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</si>
  <si>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</si>
  <si>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</si>
  <si>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</si>
  <si>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</si>
  <si>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</si>
  <si>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</si>
  <si>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</si>
  <si>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</si>
  <si>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</si>
  <si>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</si>
  <si>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</si>
  <si>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</si>
  <si>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</si>
  <si>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</si>
  <si>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</si>
  <si>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</si>
  <si>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</si>
  <si>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</si>
  <si>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</si>
  <si>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</si>
  <si>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</si>
  <si>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</si>
  <si>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</si>
  <si>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</si>
  <si>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</si>
  <si>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</si>
  <si>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</si>
  <si>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</si>
  <si>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</si>
  <si>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</si>
  <si>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</si>
  <si>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</si>
  <si>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</si>
  <si>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</si>
  <si>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</si>
  <si>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</si>
  <si>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</si>
  <si>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</si>
  <si>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</si>
  <si>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</si>
  <si>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</si>
  <si>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</si>
  <si>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</si>
  <si>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</si>
  <si>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</si>
  <si>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</si>
  <si>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</si>
  <si>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</si>
  <si>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</si>
  <si>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</si>
  <si>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</si>
  <si>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</si>
  <si>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</si>
  <si>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</si>
  <si>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</si>
  <si>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</si>
  <si>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</si>
  <si>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</si>
  <si>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</si>
  <si>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</si>
  <si>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</si>
  <si>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</si>
  <si>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</si>
  <si>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</si>
  <si>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</si>
  <si>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</si>
  <si>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</si>
  <si>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</si>
  <si>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</si>
  <si>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</si>
  <si>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</si>
  <si>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</si>
  <si>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</si>
  <si>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</si>
  <si>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</si>
  <si>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</si>
  <si>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</si>
  <si>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</si>
  <si>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</si>
  <si>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</si>
  <si>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</si>
  <si>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</si>
  <si>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</si>
  <si>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</si>
  <si>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</si>
  <si>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</si>
  <si>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</si>
  <si>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</si>
  <si>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</si>
  <si>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</si>
  <si>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</si>
  <si>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</si>
  <si>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</si>
  <si>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</si>
  <si>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</si>
  <si>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</si>
  <si>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</si>
  <si>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</si>
  <si>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</si>
  <si>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</si>
  <si>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</si>
  <si>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</si>
  <si>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</si>
  <si>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</si>
  <si>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</si>
  <si>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</si>
  <si>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</si>
  <si>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</si>
  <si>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</si>
  <si>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</si>
  <si>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</si>
  <si>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</si>
  <si>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</si>
  <si>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</si>
  <si>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</si>
  <si>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</si>
  <si>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</si>
  <si>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</si>
  <si>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</si>
  <si>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</si>
  <si>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</si>
  <si>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</si>
  <si>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</si>
  <si>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</si>
  <si>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</si>
  <si>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</si>
  <si>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</si>
  <si>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</si>
  <si>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</si>
  <si>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</si>
  <si>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</si>
  <si>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</si>
  <si>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</si>
  <si>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</si>
  <si>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</si>
  <si>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</si>
  <si>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</si>
  <si>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</si>
  <si>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</si>
  <si>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</si>
  <si>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</si>
  <si>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</si>
  <si>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</si>
  <si>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</si>
  <si>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</si>
  <si>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</si>
  <si>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</si>
  <si>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</si>
  <si>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</si>
  <si>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</si>
  <si>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</si>
  <si>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</si>
  <si>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</si>
  <si>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</si>
  <si>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</si>
  <si>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</si>
  <si>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</si>
  <si>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</si>
  <si>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</si>
  <si>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</si>
  <si>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</si>
  <si>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</si>
  <si>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</si>
  <si>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</si>
  <si>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</si>
  <si>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</si>
  <si>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</si>
  <si>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</si>
  <si>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</si>
  <si>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</si>
  <si>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</si>
  <si>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</si>
  <si>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</si>
  <si>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</si>
  <si>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</si>
  <si>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</si>
  <si>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</si>
  <si>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</si>
  <si>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</si>
  <si>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</si>
  <si>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</si>
  <si>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</si>
  <si>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</si>
  <si>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</si>
  <si>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</si>
  <si>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</si>
  <si>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</si>
  <si>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</si>
  <si>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</si>
  <si>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</si>
  <si>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</si>
  <si>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</si>
  <si>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</si>
  <si>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</si>
  <si>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</si>
  <si>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</si>
  <si>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</si>
  <si>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</si>
  <si>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</si>
  <si>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</si>
  <si>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</si>
  <si>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</si>
  <si>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</si>
  <si>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</si>
  <si>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</si>
  <si>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</si>
  <si>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</si>
  <si>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</si>
  <si>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</si>
  <si>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</si>
  <si>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</si>
  <si>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</si>
  <si>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</si>
  <si>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</si>
  <si>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</si>
  <si>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</si>
  <si>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</si>
  <si>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</si>
  <si>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</si>
  <si>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</si>
  <si>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</si>
  <si>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</si>
  <si>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</si>
  <si>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</si>
  <si>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</si>
  <si>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</si>
  <si>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</si>
  <si>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</si>
  <si>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</si>
  <si>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</si>
  <si>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</si>
  <si>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</si>
  <si>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</si>
  <si>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</si>
  <si>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</si>
  <si>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</si>
  <si>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</si>
  <si>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</si>
  <si>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</si>
  <si>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</si>
  <si>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</si>
  <si>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</si>
  <si>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</si>
  <si>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</si>
  <si>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</si>
  <si>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</si>
  <si>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</si>
  <si>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</si>
  <si>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</si>
  <si>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</si>
  <si>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</si>
  <si>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</si>
  <si>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</si>
  <si>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</si>
  <si>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</si>
  <si>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</si>
  <si>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</si>
  <si>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</si>
  <si>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</si>
  <si>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</si>
  <si>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</si>
  <si>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</si>
  <si>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</si>
  <si>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</si>
  <si>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</si>
  <si>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</si>
  <si>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</si>
  <si>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</si>
  <si>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</si>
  <si>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</si>
  <si>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</si>
  <si>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</si>
  <si>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</si>
  <si>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</si>
  <si>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</si>
  <si>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</si>
  <si>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</si>
  <si>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</si>
  <si>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</si>
  <si>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</si>
  <si>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</si>
  <si>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</si>
  <si>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</si>
  <si>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</si>
  <si>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</si>
  <si>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</si>
  <si>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</si>
  <si>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</si>
  <si>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</si>
  <si>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</si>
  <si>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</si>
  <si>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</si>
  <si>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</si>
  <si>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</si>
  <si>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</si>
  <si>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</si>
  <si>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</si>
  <si>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</si>
  <si>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</si>
  <si>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</si>
  <si>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</si>
  <si>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</si>
  <si>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</si>
  <si>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</si>
  <si>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</si>
  <si>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</si>
  <si>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</si>
  <si>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</si>
  <si>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</si>
  <si>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</si>
  <si>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</si>
  <si>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</si>
  <si>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</si>
  <si>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</si>
  <si>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</si>
  <si>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</si>
  <si>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</si>
  <si>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</si>
  <si>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</si>
  <si>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</si>
  <si>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</si>
  <si>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</si>
  <si>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</si>
  <si>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</si>
  <si>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</si>
  <si>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</si>
  <si>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</si>
  <si>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</si>
  <si>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</si>
  <si>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</si>
  <si>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</si>
  <si>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</si>
  <si>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</si>
  <si>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</si>
  <si>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</si>
  <si>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</si>
  <si>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</si>
  <si>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</si>
  <si>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</si>
  <si>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</si>
  <si>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</si>
  <si>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</si>
  <si>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</si>
  <si>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</si>
  <si>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</si>
  <si>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</si>
  <si>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</si>
  <si>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</si>
  <si>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</si>
  <si>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</si>
  <si>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</si>
  <si>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</si>
  <si>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</si>
  <si>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</si>
  <si>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</si>
  <si>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</si>
  <si>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</si>
  <si>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</si>
  <si>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</si>
  <si>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</si>
  <si>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</si>
  <si>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</si>
  <si>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</si>
  <si>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</si>
  <si>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</si>
  <si>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</si>
  <si>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</si>
  <si>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</si>
  <si>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</si>
  <si>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</si>
  <si>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</si>
  <si>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</si>
  <si>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</si>
  <si>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</si>
  <si>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</si>
  <si>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</si>
  <si>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</si>
  <si>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</si>
  <si>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</si>
  <si>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</si>
  <si>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</si>
  <si>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</si>
  <si>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</si>
  <si>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</si>
  <si>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</si>
  <si>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</si>
  <si>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</si>
  <si>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</si>
  <si>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</si>
  <si>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</si>
  <si>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</si>
  <si>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</si>
  <si>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</si>
  <si>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</si>
  <si>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</si>
  <si>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</si>
  <si>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</si>
  <si>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</si>
  <si>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</si>
  <si>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</si>
  <si>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</si>
  <si>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</si>
  <si>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</si>
  <si>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</si>
  <si>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</si>
  <si>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</si>
  <si>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</si>
  <si>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</si>
  <si>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</si>
  <si>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</si>
  <si>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</si>
  <si>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</si>
  <si>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</si>
  <si>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</si>
  <si>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</si>
  <si>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</si>
  <si>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</si>
  <si>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</si>
  <si>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</si>
  <si>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</si>
  <si>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</si>
  <si>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</si>
  <si>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</si>
  <si>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</si>
  <si>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</si>
  <si>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</si>
  <si>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</si>
  <si>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</si>
  <si>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</si>
  <si>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</si>
  <si>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</si>
  <si>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</si>
  <si>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</si>
  <si>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</si>
  <si>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</si>
  <si>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</si>
  <si>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</si>
  <si>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</si>
  <si>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</si>
  <si>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</si>
  <si>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</si>
  <si>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</si>
  <si>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</si>
  <si>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</si>
  <si>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</si>
  <si>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</si>
  <si>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</si>
  <si>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</si>
  <si>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</si>
  <si>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</si>
  <si>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</si>
  <si>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</si>
  <si>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</si>
  <si>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</si>
  <si>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</si>
  <si>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</si>
  <si>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</si>
  <si>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</si>
  <si>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</si>
  <si>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</si>
  <si>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</si>
  <si>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</si>
  <si>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</si>
  <si>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</si>
  <si>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</si>
  <si>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</si>
  <si>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</si>
  <si>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</si>
  <si>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</si>
  <si>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</si>
  <si>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</si>
  <si>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</si>
  <si>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</si>
  <si>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</si>
  <si>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</si>
  <si>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</si>
  <si>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</si>
  <si>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</si>
  <si>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</si>
  <si>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</si>
  <si>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</si>
  <si>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</si>
  <si>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</si>
  <si>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</si>
  <si>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</si>
  <si>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</si>
  <si>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</si>
  <si>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</si>
  <si>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</si>
  <si>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</si>
  <si>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</si>
  <si>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</si>
  <si>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</si>
  <si>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</si>
  <si>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</si>
  <si>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</si>
  <si>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</si>
  <si>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</si>
  <si>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</si>
  <si>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</si>
  <si>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</si>
  <si>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</si>
  <si>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</si>
  <si>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</si>
  <si>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</si>
  <si>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</si>
  <si>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</si>
  <si>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</si>
  <si>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</si>
  <si>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</si>
  <si>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</si>
  <si>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</si>
  <si>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</si>
  <si>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</si>
  <si>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</si>
  <si>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</si>
  <si>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</si>
  <si>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</si>
  <si>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</si>
  <si>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</si>
  <si>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</si>
  <si>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</si>
  <si>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</si>
  <si>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</si>
  <si>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</si>
  <si>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</si>
  <si>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</si>
  <si>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</si>
  <si>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</si>
  <si>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</si>
  <si>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</si>
  <si>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</si>
  <si>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</si>
  <si>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</si>
  <si>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</si>
  <si>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</si>
  <si>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</si>
  <si>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</si>
  <si>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</si>
  <si>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</si>
  <si>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</si>
  <si>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</si>
  <si>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</si>
  <si>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</si>
  <si>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</si>
  <si>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</si>
  <si>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</si>
  <si>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</si>
  <si>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</si>
  <si>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</si>
  <si>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</si>
  <si>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</si>
  <si>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</si>
  <si>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</si>
  <si>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</si>
  <si>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</si>
  <si>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</si>
  <si>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</si>
  <si>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</si>
  <si>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</si>
  <si>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</si>
  <si>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</si>
  <si>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</si>
  <si>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</si>
  <si>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</si>
  <si>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</si>
  <si>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</si>
  <si>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</si>
  <si>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</si>
  <si>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</si>
  <si>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</si>
  <si>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</si>
  <si>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</si>
  <si>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</si>
  <si>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</si>
  <si>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</si>
  <si>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</si>
  <si>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</si>
  <si>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</si>
  <si>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</si>
  <si>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</si>
  <si>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</si>
  <si>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</si>
  <si>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</si>
  <si>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</si>
  <si>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</si>
  <si>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</si>
  <si>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</si>
  <si>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</si>
  <si>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</si>
  <si>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</si>
  <si>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</si>
  <si>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</si>
  <si>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</si>
  <si>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</si>
  <si>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</si>
  <si>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</si>
  <si>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</si>
  <si>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</si>
  <si>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</si>
  <si>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</si>
  <si>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</si>
  <si>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</si>
  <si>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</si>
  <si>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</si>
  <si>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</si>
  <si>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</si>
  <si>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</si>
  <si>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</si>
  <si>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</si>
  <si>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</si>
  <si>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</si>
  <si>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</si>
  <si>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</si>
  <si>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</si>
  <si>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</si>
  <si>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</si>
  <si>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</si>
  <si>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</si>
  <si>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</si>
  <si>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</si>
  <si>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</si>
  <si>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</si>
  <si>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</si>
  <si>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</si>
  <si>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</si>
  <si>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</si>
  <si>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</si>
  <si>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</si>
  <si>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</si>
  <si>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</si>
  <si>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</si>
  <si>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</si>
  <si>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</si>
  <si>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</si>
  <si>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</si>
  <si>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</si>
  <si>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</si>
  <si>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</si>
  <si>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</si>
  <si>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</si>
  <si>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</si>
  <si>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</si>
  <si>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</si>
  <si>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</si>
  <si>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</si>
  <si>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</si>
  <si>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</si>
  <si>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</si>
  <si>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</si>
  <si>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</si>
  <si>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</si>
  <si>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</si>
  <si>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</si>
  <si>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</si>
  <si>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</si>
  <si>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</si>
  <si>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</si>
  <si>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</si>
  <si>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</si>
  <si>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</si>
  <si>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</si>
  <si>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</si>
  <si>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</si>
  <si>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</si>
  <si>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</si>
  <si>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</si>
  <si>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</si>
  <si>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</si>
  <si>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</si>
  <si>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</si>
  <si>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</si>
  <si>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</si>
  <si>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</si>
  <si>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</si>
  <si>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</si>
  <si>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</si>
  <si>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</si>
  <si>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</si>
  <si>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</si>
  <si>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</si>
  <si>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</si>
  <si>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</si>
  <si>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</si>
  <si>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</si>
  <si>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</si>
  <si>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</si>
  <si>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</si>
  <si>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</si>
  <si>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</si>
  <si>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</si>
  <si>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</si>
  <si>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</si>
  <si>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</si>
  <si>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</si>
  <si>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</si>
  <si>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</si>
  <si>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</si>
  <si>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</si>
  <si>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</si>
  <si>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</si>
  <si>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</si>
  <si>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</si>
  <si>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</si>
  <si>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</si>
  <si>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</si>
  <si>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</si>
  <si>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</si>
  <si>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</si>
  <si>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</si>
  <si>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</si>
  <si>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</si>
  <si>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</si>
  <si>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</si>
  <si>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</si>
  <si>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</si>
  <si>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</si>
  <si>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</si>
  <si>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</si>
  <si>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</si>
  <si>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</si>
  <si>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</si>
  <si>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</si>
  <si>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</si>
  <si>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</si>
  <si>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</si>
  <si>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</si>
  <si>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</si>
  <si>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</si>
  <si>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</si>
  <si>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</si>
  <si>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</si>
  <si>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</si>
  <si>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</si>
  <si>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</si>
  <si>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</si>
  <si>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</si>
  <si>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</si>
  <si>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</si>
  <si>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</si>
  <si>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</si>
  <si>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</si>
  <si>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</si>
  <si>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</si>
  <si>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</si>
  <si>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</si>
  <si>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</si>
  <si>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</si>
  <si>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</si>
  <si>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</si>
  <si>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</si>
  <si>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</si>
  <si>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</si>
  <si>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</si>
  <si>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</si>
  <si>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</si>
  <si>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</si>
  <si>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</si>
  <si>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</si>
  <si>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</si>
  <si>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</si>
  <si>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</si>
  <si>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</si>
  <si>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</si>
  <si>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</si>
  <si>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</si>
  <si>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</si>
  <si>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</si>
  <si>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</si>
  <si>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</si>
  <si>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</si>
  <si>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</si>
  <si>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</si>
  <si>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</si>
  <si>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</si>
  <si>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</si>
  <si>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</si>
  <si>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</si>
  <si>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</si>
  <si>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</si>
  <si>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</si>
  <si>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</si>
  <si>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</si>
  <si>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</si>
  <si>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</si>
  <si>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</si>
  <si>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</si>
  <si>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</si>
  <si>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</si>
  <si>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</si>
  <si>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</si>
  <si>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</si>
  <si>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</si>
  <si>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</si>
  <si>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</si>
  <si>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</si>
  <si>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</si>
  <si>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</si>
  <si>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</si>
  <si>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</si>
  <si>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</si>
  <si>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</si>
  <si>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</si>
  <si>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</si>
  <si>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</si>
  <si>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</si>
  <si>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</si>
  <si>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</si>
  <si>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</si>
  <si>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</si>
  <si>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</si>
  <si>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</si>
  <si>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</si>
  <si>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</si>
  <si>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</si>
  <si>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</si>
  <si>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</si>
  <si>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</si>
  <si>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</si>
  <si>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</si>
  <si>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</si>
  <si>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</si>
  <si>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</si>
  <si>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</si>
  <si>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</si>
  <si>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</si>
  <si>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</si>
  <si>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</si>
  <si>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</si>
  <si>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</si>
  <si>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</si>
  <si>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</si>
  <si>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</si>
  <si>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</si>
  <si>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</si>
  <si>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</si>
  <si>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</si>
  <si>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</si>
  <si>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</si>
  <si>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</si>
  <si>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</si>
  <si>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</si>
  <si>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</si>
  <si>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</si>
  <si>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</si>
  <si>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</si>
  <si>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</si>
  <si>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</si>
  <si>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</si>
  <si>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</si>
  <si>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</si>
  <si>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</si>
  <si>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</si>
  <si>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</si>
  <si>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</si>
  <si>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</si>
  <si>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</si>
  <si>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</si>
  <si>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</si>
  <si>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</si>
  <si>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</si>
  <si>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</si>
  <si>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</si>
  <si>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</si>
  <si>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</si>
  <si>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</si>
  <si>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</si>
  <si>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</si>
  <si>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</si>
  <si>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</si>
  <si>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</si>
  <si>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</si>
  <si>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</si>
  <si>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</si>
  <si>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</si>
  <si>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</si>
  <si>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</si>
  <si>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</si>
  <si>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</si>
  <si>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</si>
  <si>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</si>
  <si>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</si>
  <si>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</si>
  <si>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</si>
  <si>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</si>
  <si>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</si>
  <si>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</si>
  <si>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</si>
  <si>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</si>
  <si>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</si>
  <si>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</si>
  <si>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</si>
  <si>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</si>
  <si>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</si>
  <si>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</si>
  <si>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</si>
  <si>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</si>
  <si>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</si>
  <si>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</si>
  <si>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</si>
  <si>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</si>
  <si>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</si>
  <si>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</si>
  <si>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</si>
  <si>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</si>
  <si>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</si>
  <si>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</si>
  <si>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</si>
  <si>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</si>
  <si>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</si>
  <si>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</si>
  <si>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</si>
  <si>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</si>
  <si>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</si>
  <si>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</si>
  <si>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</si>
  <si>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</si>
  <si>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</si>
  <si>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</si>
  <si>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</si>
  <si>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</si>
  <si>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</si>
  <si>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</si>
  <si>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</si>
  <si>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</si>
  <si>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</si>
  <si>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</si>
  <si>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</si>
  <si>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</si>
  <si>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</si>
  <si>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</si>
  <si>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</si>
  <si>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</si>
  <si>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</si>
  <si>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</si>
  <si>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</si>
  <si>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</si>
  <si>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</si>
  <si>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</si>
  <si>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</si>
  <si>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</si>
  <si>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</si>
  <si>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</si>
  <si>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</si>
  <si>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</si>
  <si>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</si>
  <si>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</si>
  <si>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</si>
  <si>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</si>
  <si>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</si>
  <si>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</si>
  <si>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</si>
  <si>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</si>
  <si>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</si>
  <si>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</si>
  <si>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</si>
  <si>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</si>
  <si>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</si>
  <si>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</si>
  <si>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</si>
  <si>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</si>
  <si>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</si>
  <si>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</si>
  <si>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</si>
  <si>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</si>
  <si>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</si>
  <si>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</si>
  <si>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</si>
  <si>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</si>
  <si>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</si>
  <si>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</si>
  <si>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</si>
  <si>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</si>
  <si>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</si>
  <si>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</si>
  <si>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</si>
  <si>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</si>
  <si>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</si>
  <si>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</si>
  <si>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</si>
  <si>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</si>
  <si>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</si>
  <si>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</si>
  <si>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</si>
  <si>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</si>
  <si>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</si>
  <si>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</si>
  <si>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</si>
  <si>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</si>
  <si>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</si>
  <si>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</si>
  <si>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</si>
  <si>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</si>
  <si>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</si>
  <si>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</si>
  <si>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</si>
  <si>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</si>
  <si>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</si>
  <si>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</si>
  <si>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</si>
  <si>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</si>
  <si>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</si>
  <si>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</si>
  <si>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</si>
  <si>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</si>
  <si>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</si>
  <si>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</si>
  <si>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</si>
  <si>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</si>
  <si>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</si>
  <si>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</si>
  <si>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</si>
  <si>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</si>
  <si>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</si>
  <si>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</si>
  <si>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</si>
  <si>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</si>
  <si>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</si>
  <si>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</si>
  <si>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</si>
  <si>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</si>
  <si>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</si>
  <si>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</si>
  <si>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</si>
  <si>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</si>
  <si>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</si>
  <si>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</si>
  <si>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</si>
  <si>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</si>
  <si>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</si>
  <si>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</si>
  <si>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</si>
  <si>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</si>
  <si>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</si>
  <si>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</si>
  <si>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</si>
  <si>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</si>
  <si>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</si>
  <si>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</si>
  <si>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</si>
  <si>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</si>
  <si>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</si>
  <si>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</si>
  <si>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</si>
  <si>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</si>
  <si>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</si>
  <si>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</si>
  <si>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</si>
  <si>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</si>
  <si>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</si>
  <si>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</si>
  <si>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</si>
  <si>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</si>
  <si>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</si>
  <si>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</si>
  <si>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</si>
  <si>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</si>
  <si>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</si>
  <si>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</si>
  <si>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</si>
  <si>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</si>
  <si>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</si>
  <si>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</si>
  <si>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</si>
  <si>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</si>
  <si>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</si>
  <si>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</si>
  <si>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</si>
  <si>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</si>
  <si>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</si>
  <si>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</si>
  <si>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</si>
  <si>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</si>
  <si>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</si>
  <si>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</si>
  <si>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</si>
  <si>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</si>
  <si>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</si>
  <si>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</si>
  <si>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</si>
  <si>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</si>
  <si>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</si>
  <si>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</si>
  <si>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</si>
  <si>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</si>
  <si>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</si>
  <si>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</si>
  <si>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</si>
  <si>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</si>
  <si>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</si>
  <si>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</si>
  <si>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</si>
  <si>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</si>
  <si>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</si>
  <si>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</si>
  <si>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</si>
  <si>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</si>
  <si>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</si>
  <si>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</si>
  <si>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</si>
  <si>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</si>
  <si>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</si>
  <si>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</si>
  <si>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</si>
  <si>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</si>
  <si>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</si>
  <si>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</si>
  <si>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</si>
  <si>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</si>
  <si>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</si>
  <si>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</si>
  <si>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</si>
  <si>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</si>
  <si>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</si>
  <si>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</si>
  <si>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</si>
  <si>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</si>
  <si>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</si>
  <si>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</si>
  <si>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</si>
  <si>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</si>
  <si>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</si>
  <si>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</si>
  <si>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</si>
  <si>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</si>
  <si>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</si>
  <si>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</si>
  <si>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</si>
  <si>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</si>
  <si>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</si>
  <si>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</si>
  <si>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</si>
  <si>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</si>
  <si>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</si>
  <si>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</si>
  <si>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</si>
  <si>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</si>
  <si>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</si>
  <si>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</si>
  <si>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</si>
  <si>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</si>
  <si>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</si>
  <si>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</si>
  <si>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</si>
  <si>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</si>
  <si>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</si>
  <si>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</si>
  <si>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</si>
  <si>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</si>
  <si>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</si>
  <si>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</si>
  <si>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</si>
  <si>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</si>
  <si>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</si>
  <si>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</si>
  <si>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</si>
  <si>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</si>
  <si>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</si>
  <si>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</si>
  <si>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</si>
  <si>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</si>
  <si>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</si>
  <si>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</si>
  <si>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</si>
  <si>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</si>
  <si>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</si>
  <si>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</si>
  <si>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</si>
  <si>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</si>
  <si>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</si>
  <si>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</si>
  <si>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</si>
  <si>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</si>
  <si>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</si>
  <si>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</si>
  <si>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</si>
  <si>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</si>
  <si>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</si>
  <si>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</si>
  <si>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</si>
  <si>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</si>
  <si>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</si>
  <si>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</si>
  <si>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</si>
  <si>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</si>
  <si>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</si>
  <si>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</si>
  <si>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</si>
  <si>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</si>
  <si>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</si>
  <si>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</si>
  <si>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</si>
  <si>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</si>
  <si>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</si>
  <si>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</si>
  <si>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</si>
  <si>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</si>
  <si>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</si>
  <si>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</si>
  <si>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</si>
  <si>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</si>
  <si>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</si>
  <si>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</si>
  <si>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</si>
  <si>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</si>
  <si>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</si>
  <si>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</si>
  <si>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</si>
  <si>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</si>
  <si>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</si>
  <si>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</si>
  <si>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</si>
  <si>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</si>
  <si>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</si>
  <si>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</si>
  <si>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</si>
  <si>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</si>
  <si>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</si>
  <si>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</si>
  <si>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</si>
  <si>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</si>
  <si>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</si>
  <si>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</si>
  <si>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</si>
  <si>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</si>
  <si>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</si>
  <si>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</si>
  <si>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</si>
  <si>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</si>
  <si>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</si>
  <si>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</si>
  <si>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</si>
  <si>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</si>
  <si>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</si>
  <si>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</si>
  <si>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</si>
  <si>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</si>
  <si>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</si>
  <si>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</si>
  <si>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</si>
  <si>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</si>
  <si>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</si>
  <si>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</si>
  <si>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</si>
  <si>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</si>
  <si>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</si>
  <si>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</si>
  <si>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</si>
  <si>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</si>
  <si>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</si>
  <si>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</si>
  <si>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</si>
  <si>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</si>
  <si>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</si>
  <si>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</si>
  <si>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</si>
  <si>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</si>
  <si>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</si>
  <si>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</si>
  <si>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</si>
  <si>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</si>
  <si>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</si>
  <si>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</si>
  <si>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</si>
  <si>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</si>
  <si>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</si>
  <si>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</si>
  <si>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</si>
  <si>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</si>
  <si>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</si>
  <si>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</si>
  <si>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</si>
  <si>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</si>
  <si>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</si>
  <si>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</si>
  <si>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</si>
  <si>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</si>
  <si>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</si>
  <si>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</si>
  <si>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</si>
  <si>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</si>
  <si>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</si>
  <si>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</si>
  <si>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</si>
  <si>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</si>
  <si>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</si>
  <si>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</si>
  <si>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</si>
  <si>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</si>
  <si>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</si>
  <si>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</si>
  <si>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</si>
  <si>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</si>
  <si>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</si>
  <si>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</si>
  <si>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</si>
  <si>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</si>
  <si>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</si>
  <si>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</si>
  <si>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</si>
  <si>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</si>
  <si>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</si>
  <si>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</si>
  <si>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</si>
  <si>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</si>
  <si>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</si>
  <si>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</si>
  <si>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</si>
  <si>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</si>
  <si>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</si>
  <si>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</si>
  <si>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</si>
  <si>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</si>
  <si>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</si>
  <si>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</si>
  <si>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</si>
  <si>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</si>
  <si>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</si>
  <si>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</si>
  <si>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</si>
  <si>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</si>
  <si>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</si>
  <si>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</si>
  <si>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</si>
  <si>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</si>
  <si>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</si>
  <si>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</si>
  <si>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</si>
  <si>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</si>
  <si>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</si>
  <si>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</si>
  <si>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</si>
  <si>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</si>
  <si>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</si>
  <si>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</si>
  <si>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</si>
  <si>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</si>
  <si>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</si>
  <si>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</si>
  <si>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</si>
  <si>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</si>
  <si>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</si>
  <si>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</si>
  <si>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</si>
  <si>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</si>
  <si>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</si>
  <si>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</si>
  <si>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</si>
  <si>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</si>
  <si>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</si>
  <si>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</si>
  <si>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</si>
  <si>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</si>
  <si>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</si>
  <si>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</si>
  <si>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</si>
  <si>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</si>
  <si>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</si>
  <si>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</si>
  <si>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</si>
  <si>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</si>
  <si>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</si>
  <si>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</si>
  <si>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</si>
  <si>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</si>
  <si>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</si>
  <si>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</si>
  <si>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</si>
  <si>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</si>
  <si>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</si>
  <si>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</si>
  <si>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</si>
  <si>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</si>
  <si>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</si>
  <si>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</si>
  <si>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</si>
  <si>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</si>
  <si>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</si>
  <si>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</si>
  <si>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</si>
  <si>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</si>
  <si>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</si>
  <si>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</si>
  <si>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</si>
  <si>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</si>
  <si>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</si>
  <si>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</si>
  <si>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</si>
  <si>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</si>
  <si>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</si>
  <si>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</si>
  <si>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</si>
  <si>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</si>
  <si>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</si>
  <si>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</si>
  <si>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</si>
  <si>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</si>
  <si>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</si>
  <si>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</si>
  <si>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</si>
  <si>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</si>
  <si>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</si>
  <si>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</si>
  <si>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</si>
  <si>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</si>
  <si>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</si>
  <si>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</si>
  <si>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</si>
  <si>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</si>
  <si>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</si>
  <si>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</si>
  <si>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</si>
  <si>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</si>
  <si>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</si>
  <si>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</si>
  <si>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</si>
  <si>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</si>
  <si>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</si>
  <si>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</si>
  <si>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</si>
  <si>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</si>
  <si>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</si>
  <si>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</si>
  <si>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</si>
  <si>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</si>
  <si>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</si>
  <si>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</si>
  <si>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</si>
  <si>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</si>
  <si>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</si>
  <si>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</si>
  <si>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</si>
  <si>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</si>
  <si>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</si>
  <si>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</si>
  <si>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</si>
  <si>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</si>
  <si>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</si>
  <si>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</si>
  <si>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</si>
  <si>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</si>
  <si>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</si>
  <si>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</si>
  <si>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</si>
  <si>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</si>
  <si>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</si>
  <si>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</si>
  <si>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</si>
  <si>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</si>
  <si>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</si>
  <si>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</si>
  <si>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</si>
  <si>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</si>
  <si>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</si>
  <si>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</si>
  <si>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</si>
  <si>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</si>
  <si>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</si>
  <si>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</si>
  <si>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</si>
  <si>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</si>
  <si>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</si>
  <si>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</si>
  <si>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</si>
  <si>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</si>
  <si>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</si>
  <si>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</si>
  <si>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</si>
  <si>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</si>
  <si>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</si>
  <si>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</si>
  <si>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</si>
  <si>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</si>
  <si>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</si>
  <si>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</si>
  <si>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</si>
  <si>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</si>
  <si>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</si>
  <si>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</si>
  <si>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</si>
  <si>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</si>
  <si>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</si>
  <si>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</si>
  <si>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</si>
  <si>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</si>
  <si>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</si>
  <si>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</si>
  <si>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</si>
  <si>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</si>
  <si>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</si>
  <si>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</si>
  <si>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</si>
  <si>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</si>
  <si>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</si>
  <si>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</si>
  <si>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</si>
  <si>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</si>
  <si>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</si>
  <si>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</si>
  <si>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</si>
  <si>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</si>
  <si>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</si>
  <si>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</si>
  <si>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</si>
  <si>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</si>
  <si>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</si>
  <si>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</si>
  <si>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</si>
  <si>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</si>
  <si>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</si>
  <si>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</si>
  <si>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</si>
  <si>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</si>
  <si>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</si>
  <si>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</si>
  <si>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</si>
  <si>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</si>
  <si>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</si>
  <si>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</si>
  <si>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</si>
  <si>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</si>
  <si>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</si>
  <si>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</si>
  <si>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</si>
  <si>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</si>
  <si>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</si>
  <si>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</si>
  <si>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</si>
  <si>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</si>
  <si>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</si>
  <si>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</si>
  <si>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</si>
  <si>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</si>
  <si>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</si>
  <si>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</si>
  <si>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</si>
  <si>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</si>
  <si>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</si>
  <si>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</si>
  <si>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</si>
  <si>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</si>
  <si>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</si>
  <si>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</si>
  <si>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</si>
  <si>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</si>
  <si>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</si>
  <si>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</si>
  <si>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</si>
  <si>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</si>
  <si>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</si>
  <si>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</si>
  <si>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</si>
  <si>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</si>
  <si>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</si>
  <si>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</si>
  <si>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</si>
  <si>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</si>
  <si>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</si>
  <si>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</si>
  <si>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</si>
  <si>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</si>
  <si>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</si>
  <si>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</si>
  <si>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</si>
  <si>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</si>
  <si>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</si>
  <si>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</si>
  <si>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</si>
  <si>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</si>
  <si>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</si>
  <si>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</si>
  <si>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</si>
  <si>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</si>
  <si>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</si>
  <si>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</si>
  <si>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</si>
  <si>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</si>
  <si>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</si>
  <si>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</si>
  <si>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</si>
  <si>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</si>
  <si>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</si>
  <si>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</si>
  <si>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</si>
  <si>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</si>
  <si>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</si>
  <si>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</si>
  <si>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</si>
  <si>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</si>
  <si>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</si>
  <si>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</si>
  <si>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</si>
  <si>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</si>
  <si>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</si>
  <si>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</si>
  <si>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</si>
  <si>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</si>
  <si>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</si>
  <si>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</si>
  <si>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</si>
  <si>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</si>
  <si>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</si>
  <si>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</si>
  <si>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</si>
  <si>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</si>
  <si>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</si>
  <si>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</si>
  <si>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</si>
  <si>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</si>
  <si>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</si>
  <si>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</si>
  <si>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</si>
  <si>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</si>
  <si>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</si>
  <si>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</si>
  <si>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</si>
  <si>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</si>
  <si>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</si>
  <si>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</si>
  <si>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</si>
  <si>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</si>
  <si>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</si>
  <si>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</si>
  <si>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</si>
  <si>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</si>
  <si>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</si>
  <si>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</si>
  <si>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</si>
  <si>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</si>
  <si>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</si>
  <si>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</si>
  <si>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</si>
  <si>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</si>
  <si>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</si>
  <si>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</si>
  <si>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</si>
  <si>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</si>
  <si>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</si>
  <si>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</si>
  <si>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</si>
  <si>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</si>
  <si>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</si>
  <si>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</si>
  <si>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</si>
  <si>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</si>
  <si>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</si>
  <si>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</si>
  <si>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</si>
  <si>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</si>
  <si>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</si>
  <si>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</si>
  <si>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</si>
  <si>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</si>
  <si>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</si>
  <si>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</si>
  <si>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</si>
  <si>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</si>
  <si>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</si>
  <si>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</si>
  <si>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</si>
  <si>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</si>
  <si>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</si>
  <si>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</si>
  <si>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</si>
  <si>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</si>
  <si>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</si>
  <si>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</si>
  <si>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</si>
  <si>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</si>
  <si>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</si>
  <si>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</si>
  <si>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</si>
  <si>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</si>
  <si>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</si>
  <si>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</si>
  <si>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</si>
  <si>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</si>
  <si>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</si>
  <si>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</si>
  <si>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</si>
  <si>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</si>
  <si>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</si>
  <si>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</si>
  <si>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</si>
  <si>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</si>
  <si>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</si>
  <si>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</si>
  <si>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</si>
  <si>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</si>
  <si>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</si>
  <si>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</si>
  <si>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</si>
  <si>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</si>
  <si>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</si>
  <si>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</si>
  <si>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</si>
  <si>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</si>
  <si>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</si>
  <si>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</si>
  <si>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</si>
  <si>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</si>
  <si>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</si>
  <si>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</si>
  <si>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</si>
  <si>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</si>
  <si>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</si>
  <si>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</si>
  <si>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</si>
  <si>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</si>
  <si>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</si>
  <si>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</si>
  <si>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</si>
  <si>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</si>
  <si>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</si>
  <si>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</si>
  <si>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</si>
  <si>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</si>
  <si>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</si>
  <si>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</si>
  <si>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</si>
  <si>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</si>
  <si>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</si>
  <si>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</si>
  <si>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</si>
  <si>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</si>
  <si>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</si>
  <si>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</si>
  <si>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</si>
  <si>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</si>
  <si>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</si>
  <si>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</si>
  <si>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</si>
  <si>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</si>
  <si>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</si>
  <si>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</si>
  <si>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</si>
  <si>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</si>
  <si>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</si>
  <si>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</si>
  <si>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</si>
  <si>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</si>
  <si>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</si>
  <si>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</si>
  <si>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</si>
  <si>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</si>
  <si>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</si>
  <si>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</si>
  <si>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</si>
  <si>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</si>
  <si>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</si>
  <si>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</si>
  <si>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</si>
  <si>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</si>
  <si>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</si>
  <si>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</si>
  <si>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</si>
  <si>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</si>
  <si>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</si>
  <si>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</si>
  <si>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</si>
  <si>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</si>
  <si>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</si>
  <si>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</si>
  <si>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</si>
  <si>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</si>
  <si>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</si>
  <si>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</si>
  <si>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</si>
  <si>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</si>
  <si>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</si>
  <si>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</si>
  <si>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</si>
  <si>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</si>
  <si>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</si>
  <si>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</si>
  <si>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</si>
  <si>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</si>
  <si>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</si>
  <si>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</si>
  <si>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</si>
  <si>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</si>
  <si>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</si>
  <si>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</si>
  <si>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</si>
  <si>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</si>
  <si>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</si>
  <si>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</si>
  <si>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</si>
  <si>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</si>
  <si>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</si>
  <si>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</si>
  <si>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</si>
  <si>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</si>
  <si>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</si>
  <si>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</si>
  <si>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</si>
  <si>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</si>
  <si>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</si>
  <si>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</si>
  <si>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</si>
  <si>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</si>
  <si>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</si>
  <si>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</si>
  <si>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</si>
  <si>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</si>
  <si>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</si>
  <si>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</si>
  <si>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</si>
  <si>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</si>
  <si>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</si>
  <si>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</si>
  <si>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</si>
  <si>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</si>
  <si>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</si>
  <si>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</si>
  <si>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</si>
  <si>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</si>
  <si>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</si>
  <si>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</si>
  <si>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</si>
  <si>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</si>
  <si>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</si>
  <si>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</si>
  <si>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</si>
  <si>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</si>
  <si>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</si>
  <si>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</si>
  <si>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</si>
  <si>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</si>
  <si>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</si>
  <si>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</si>
  <si>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</si>
  <si>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</si>
  <si>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</si>
  <si>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</si>
  <si>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</si>
  <si>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</si>
  <si>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</si>
  <si>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</si>
  <si>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</si>
  <si>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</si>
  <si>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</si>
  <si>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</si>
  <si>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</si>
  <si>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</si>
  <si>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</si>
  <si>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</si>
  <si>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</si>
  <si>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</si>
  <si>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</si>
  <si>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</si>
  <si>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</si>
  <si>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</si>
  <si>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</si>
  <si>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</si>
  <si>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</si>
  <si>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</si>
  <si>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</si>
  <si>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</si>
  <si>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</si>
  <si>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</si>
  <si>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</si>
  <si>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</si>
  <si>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</si>
  <si>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</si>
  <si>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</si>
  <si>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</si>
  <si>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</si>
  <si>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</si>
  <si>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</si>
  <si>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</si>
  <si>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</si>
  <si>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</si>
  <si>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</si>
  <si>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</si>
  <si>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</si>
  <si>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</si>
  <si>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</si>
  <si>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</si>
  <si>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</si>
  <si>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</si>
  <si>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</si>
  <si>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</si>
  <si>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</si>
  <si>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</si>
  <si>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</si>
  <si>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</si>
  <si>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</si>
  <si>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</si>
  <si>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</si>
  <si>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</si>
  <si>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</si>
  <si>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</si>
  <si>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</si>
  <si>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</si>
  <si>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</si>
  <si>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</si>
  <si>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</si>
  <si>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</si>
  <si>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</si>
  <si>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</si>
  <si>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</si>
  <si>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</si>
  <si>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</si>
  <si>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</si>
  <si>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</si>
  <si>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</si>
  <si>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</si>
  <si>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</si>
  <si>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</si>
  <si>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</si>
  <si>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</si>
  <si>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</si>
  <si>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</si>
  <si>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</si>
  <si>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</si>
  <si>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</si>
  <si>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</si>
  <si>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</si>
  <si>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</si>
  <si>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</si>
  <si>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</si>
  <si>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</si>
  <si>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</si>
  <si>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</si>
  <si>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</si>
  <si>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</si>
  <si>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</si>
  <si>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</si>
  <si>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</si>
  <si>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</si>
  <si>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</si>
  <si>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</si>
  <si>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</si>
  <si>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</si>
  <si>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</si>
  <si>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</si>
  <si>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</si>
  <si>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</si>
  <si>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</si>
  <si>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</si>
  <si>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</si>
  <si>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</si>
  <si>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</si>
  <si>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</si>
  <si>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</si>
  <si>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</si>
  <si>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</si>
  <si>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</si>
  <si>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</si>
  <si>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</si>
  <si>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</si>
  <si>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</si>
  <si>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</si>
  <si>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</si>
  <si>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</si>
  <si>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</si>
  <si>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</si>
  <si>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</si>
  <si>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</si>
  <si>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</si>
  <si>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</si>
  <si>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</si>
  <si>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</si>
  <si>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</si>
  <si>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</si>
  <si>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</si>
  <si>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</si>
  <si>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</si>
  <si>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</si>
  <si>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</si>
  <si>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</si>
  <si>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</si>
  <si>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</si>
  <si>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</si>
  <si>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</si>
  <si>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</si>
  <si>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</si>
  <si>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</si>
  <si>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</si>
  <si>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</si>
  <si>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</si>
  <si>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</si>
  <si>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</si>
  <si>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</si>
  <si>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</si>
  <si>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</si>
  <si>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</si>
  <si>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</si>
  <si>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</si>
  <si>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</si>
  <si>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</si>
  <si>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</si>
  <si>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</si>
  <si>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</si>
  <si>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</si>
  <si>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</si>
  <si>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</si>
  <si>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</si>
  <si>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</si>
  <si>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</si>
  <si>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</si>
  <si>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</si>
  <si>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</si>
  <si>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</si>
  <si>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</si>
  <si>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</si>
  <si>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</si>
  <si>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</si>
  <si>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</si>
  <si>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</si>
  <si>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</si>
  <si>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</si>
  <si>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</si>
  <si>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</si>
  <si>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</si>
  <si>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</si>
  <si>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</si>
  <si>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</si>
  <si>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</si>
  <si>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</si>
  <si>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</si>
  <si>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</si>
  <si>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</si>
  <si>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</si>
  <si>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</si>
  <si>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</si>
  <si>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</si>
  <si>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</si>
  <si>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</si>
  <si>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</si>
  <si>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</si>
  <si>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</si>
  <si>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</si>
  <si>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</si>
  <si>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</si>
  <si>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</si>
  <si>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</si>
  <si>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</si>
  <si>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</si>
  <si>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</si>
  <si>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</si>
  <si>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</si>
  <si>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</si>
  <si>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</si>
  <si>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</si>
  <si>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</si>
  <si>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</si>
  <si>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</si>
  <si>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</si>
  <si>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</si>
  <si>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</si>
  <si>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</si>
  <si>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</si>
  <si>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</si>
  <si>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</si>
  <si>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</si>
  <si>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</si>
  <si>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</si>
  <si>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</si>
  <si>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</si>
  <si>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</si>
  <si>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</si>
  <si>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</si>
  <si>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</si>
  <si>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</si>
  <si>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</si>
  <si>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</si>
  <si>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</si>
  <si>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</si>
  <si>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</si>
  <si>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</si>
  <si>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</si>
  <si>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</si>
  <si>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</si>
  <si>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</si>
  <si>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</si>
  <si>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</si>
  <si>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</si>
  <si>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</si>
  <si>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</si>
  <si>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</si>
  <si>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</si>
  <si>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</si>
  <si>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</si>
  <si>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</si>
  <si>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</si>
  <si>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</si>
  <si>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</si>
  <si>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</si>
  <si>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</si>
  <si>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</si>
  <si>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</si>
  <si>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</si>
  <si>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</si>
  <si>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</si>
  <si>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</si>
  <si>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</si>
  <si>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</si>
  <si>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</si>
  <si>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</si>
  <si>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</si>
  <si>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</si>
  <si>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</si>
  <si>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</si>
  <si>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</si>
  <si>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</si>
  <si>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</si>
  <si>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</si>
  <si>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</si>
  <si>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</si>
  <si>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</si>
  <si>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</si>
  <si>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</si>
  <si>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</si>
  <si>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</si>
  <si>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</si>
  <si>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</si>
  <si>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</si>
  <si>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</si>
  <si>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</si>
  <si>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</si>
  <si>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</si>
  <si>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</si>
  <si>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</si>
  <si>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</si>
  <si>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</si>
  <si>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</si>
  <si>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</si>
  <si>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</si>
  <si>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</si>
  <si>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</si>
  <si>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</si>
  <si>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</si>
  <si>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</si>
  <si>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</si>
  <si>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</si>
  <si>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</si>
  <si>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</si>
  <si>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</si>
  <si>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</si>
  <si>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</si>
  <si>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</si>
  <si>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</si>
  <si>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</si>
  <si>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</si>
  <si>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</si>
  <si>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</si>
  <si>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</si>
  <si>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</si>
  <si>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</si>
  <si>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</si>
  <si>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</si>
  <si>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</si>
  <si>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</si>
  <si>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</si>
  <si>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</si>
  <si>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</si>
  <si>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</si>
  <si>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</si>
  <si>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</si>
  <si>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</si>
  <si>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</si>
  <si>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</si>
  <si>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</si>
  <si>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</si>
  <si>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</si>
  <si>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</si>
  <si>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</si>
  <si>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</si>
  <si>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</si>
  <si>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</si>
  <si>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</si>
  <si>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</si>
  <si>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</si>
  <si>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</si>
  <si>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</si>
  <si>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</si>
  <si>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</si>
  <si>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</si>
  <si>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</si>
  <si>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</si>
  <si>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</si>
  <si>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</si>
  <si>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</si>
  <si>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</si>
  <si>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</si>
  <si>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</si>
  <si>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</si>
  <si>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</si>
  <si>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</si>
  <si>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</si>
  <si>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</si>
  <si>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</si>
  <si>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</si>
  <si>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</si>
  <si>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</si>
  <si>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</si>
  <si>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</si>
  <si>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</si>
  <si>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</si>
  <si>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</si>
  <si>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</si>
  <si>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</si>
  <si>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</si>
  <si>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</si>
  <si>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</si>
  <si>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</si>
  <si>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</si>
  <si>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</si>
  <si>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</si>
  <si>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</si>
  <si>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</si>
  <si>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</si>
  <si>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</si>
  <si>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</si>
  <si>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</si>
  <si>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</si>
  <si>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</si>
  <si>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</si>
  <si>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</si>
  <si>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</si>
  <si>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</si>
  <si>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</si>
  <si>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</si>
  <si>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</si>
  <si>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</si>
  <si>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</si>
  <si>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</si>
  <si>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</si>
  <si>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</si>
  <si>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</si>
  <si>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</si>
  <si>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</si>
  <si>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</si>
  <si>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</si>
  <si>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</si>
  <si>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</si>
  <si>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</si>
  <si>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</si>
  <si>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</si>
  <si>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</si>
  <si>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</si>
  <si>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</si>
  <si>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</si>
  <si>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</si>
  <si>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</si>
  <si>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</si>
  <si>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</si>
  <si>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</si>
  <si>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</si>
  <si>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</si>
  <si>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</si>
  <si>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</si>
  <si>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</si>
  <si>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</si>
  <si>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</si>
  <si>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</si>
  <si>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</si>
  <si>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</si>
  <si>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</si>
  <si>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</si>
  <si>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</si>
  <si>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</si>
  <si>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</si>
  <si>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</si>
  <si>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</si>
  <si>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</si>
  <si>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</si>
  <si>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</si>
  <si>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</si>
  <si>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</si>
  <si>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</si>
  <si>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</si>
  <si>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</si>
  <si>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</si>
  <si>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</si>
  <si>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</si>
  <si>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</si>
  <si>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</si>
  <si>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</si>
  <si>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</si>
  <si>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</si>
  <si>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</si>
  <si>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</si>
  <si>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</si>
  <si>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</si>
  <si>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</si>
  <si>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</si>
  <si>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</si>
  <si>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</si>
  <si>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</si>
  <si>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</si>
  <si>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</si>
  <si>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</si>
  <si>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</si>
  <si>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</si>
  <si>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</si>
  <si>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</si>
  <si>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</si>
  <si>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</si>
  <si>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</si>
  <si>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</si>
  <si>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</si>
  <si>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</si>
  <si>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</si>
  <si>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</si>
  <si>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</si>
  <si>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</si>
  <si>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</si>
  <si>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</si>
  <si>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</si>
  <si>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</si>
  <si>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</si>
  <si>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</si>
  <si>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</si>
  <si>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</si>
  <si>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</si>
  <si>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</si>
  <si>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</si>
  <si>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</si>
  <si>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</si>
  <si>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</si>
  <si>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</si>
  <si>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</si>
  <si>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</si>
  <si>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</si>
  <si>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</si>
  <si>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</si>
  <si>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</si>
  <si>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</si>
  <si>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</si>
  <si>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</si>
  <si>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</si>
  <si>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</si>
  <si>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</si>
  <si>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</si>
  <si>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</si>
  <si>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</si>
  <si>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</si>
  <si>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</si>
  <si>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</si>
  <si>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</si>
  <si>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</si>
  <si>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</si>
  <si>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</si>
  <si>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</si>
  <si>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</si>
  <si>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</si>
  <si>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</si>
  <si>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</si>
  <si>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</si>
  <si>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</si>
  <si>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</si>
  <si>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</si>
  <si>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</si>
  <si>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</si>
  <si>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</si>
  <si>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</si>
  <si>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</si>
  <si>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</si>
  <si>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</si>
  <si>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</si>
  <si>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</si>
  <si>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</si>
  <si>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</si>
  <si>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</si>
  <si>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</si>
  <si>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</si>
  <si>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</si>
  <si>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</si>
  <si>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</si>
  <si>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</si>
  <si>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</si>
  <si>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</si>
  <si>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</si>
  <si>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</si>
  <si>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</si>
  <si>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</si>
  <si>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</si>
  <si>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</si>
  <si>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</si>
  <si>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</si>
  <si>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</si>
  <si>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</si>
  <si>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</si>
  <si>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</si>
  <si>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</si>
  <si>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</si>
  <si>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</si>
  <si>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</si>
  <si>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</si>
  <si>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</si>
  <si>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</si>
  <si>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</si>
  <si>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</si>
  <si>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</si>
  <si>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</si>
  <si>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</si>
  <si>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</si>
  <si>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</si>
  <si>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</si>
  <si>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</si>
  <si>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</si>
  <si>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</si>
  <si>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</si>
  <si>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</si>
  <si>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</si>
  <si>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</si>
  <si>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</si>
  <si>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</si>
  <si>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</si>
  <si>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</si>
  <si>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</si>
  <si>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</si>
  <si>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</si>
  <si>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</si>
  <si>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</si>
  <si>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</si>
  <si>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</si>
  <si>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</si>
  <si>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</si>
  <si>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</si>
  <si>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</si>
  <si>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</si>
  <si>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</si>
  <si>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</si>
  <si>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</si>
  <si>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</si>
  <si>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</si>
  <si>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</si>
  <si>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</si>
  <si>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</si>
  <si>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</si>
  <si>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</si>
  <si>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</si>
  <si>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</si>
  <si>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</si>
  <si>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</si>
  <si>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</si>
  <si>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</si>
  <si>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</si>
  <si>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</si>
  <si>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</si>
  <si>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</si>
  <si>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</si>
  <si>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</si>
  <si>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</si>
  <si>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</si>
  <si>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</si>
  <si>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</si>
  <si>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</si>
  <si>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</si>
  <si>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</si>
  <si>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</si>
  <si>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</si>
  <si>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</si>
  <si>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</si>
  <si>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</si>
  <si>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</si>
  <si>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</si>
  <si>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</si>
  <si>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</si>
  <si>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</si>
  <si>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</si>
  <si>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</si>
  <si>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</si>
  <si>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</si>
  <si>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</si>
  <si>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</si>
  <si>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</si>
  <si>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</si>
  <si>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</si>
  <si>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</si>
  <si>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</si>
  <si>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</si>
  <si>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</si>
  <si>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</si>
  <si>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</si>
  <si>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</si>
  <si>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</si>
  <si>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</si>
  <si>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</si>
  <si>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</si>
  <si>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</si>
  <si>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</si>
  <si>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</si>
  <si>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</si>
  <si>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</si>
  <si>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</si>
  <si>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</si>
  <si>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</si>
  <si>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</si>
  <si>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</si>
  <si>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</si>
  <si>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</si>
  <si>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</si>
  <si>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</si>
  <si>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</si>
  <si>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</si>
  <si>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</si>
  <si>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</si>
  <si>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</si>
  <si>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</si>
  <si>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</si>
  <si>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</si>
  <si>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</si>
  <si>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</si>
  <si>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</si>
  <si>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</si>
  <si>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</si>
  <si>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</si>
  <si>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</si>
  <si>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</si>
  <si>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</si>
  <si>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</si>
  <si>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</si>
  <si>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</si>
  <si>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</si>
  <si>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</si>
  <si>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</si>
  <si>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</si>
  <si>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</si>
  <si>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</si>
  <si>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</si>
  <si>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</si>
  <si>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</si>
  <si>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</si>
  <si>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</si>
  <si>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</si>
  <si>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</si>
  <si>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</si>
  <si>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</si>
  <si>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</si>
  <si>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</si>
  <si>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</si>
  <si>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</si>
  <si>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</si>
  <si>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</si>
  <si>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</si>
  <si>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</si>
  <si>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</si>
  <si>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</si>
  <si>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</si>
  <si>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</si>
  <si>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</si>
  <si>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</si>
  <si>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</si>
  <si>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</si>
  <si>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</si>
  <si>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</si>
  <si>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</si>
  <si>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</si>
  <si>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</si>
  <si>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</si>
  <si>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</si>
  <si>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</si>
  <si>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</si>
  <si>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</si>
  <si>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</si>
  <si>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</si>
  <si>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</si>
  <si>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</si>
  <si>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</si>
  <si>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</si>
  <si>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</si>
  <si>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</si>
  <si>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</si>
  <si>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</si>
  <si>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</si>
  <si>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</si>
  <si>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</si>
  <si>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</si>
  <si>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</si>
  <si>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</si>
  <si>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</si>
  <si>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</si>
  <si>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</si>
  <si>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</si>
  <si>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</si>
  <si>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</si>
  <si>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</si>
  <si>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</si>
  <si>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</si>
  <si>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</si>
  <si>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</si>
  <si>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</si>
  <si>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</si>
  <si>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</si>
  <si>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</si>
  <si>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</si>
  <si>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</si>
  <si>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</si>
  <si>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</si>
  <si>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</si>
  <si>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</si>
  <si>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</si>
  <si>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</si>
  <si>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</si>
  <si>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</si>
  <si>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</si>
  <si>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</si>
  <si>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</si>
  <si>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</si>
  <si>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</si>
  <si>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</si>
  <si>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</si>
  <si>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</si>
  <si>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</si>
  <si>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</si>
  <si>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</si>
  <si>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</si>
  <si>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</si>
  <si>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</si>
  <si>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</si>
  <si>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</si>
  <si>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</si>
  <si>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</si>
  <si>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</si>
  <si>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</si>
  <si>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</si>
  <si>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</si>
  <si>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</si>
  <si>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</si>
  <si>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</si>
  <si>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</si>
  <si>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</si>
  <si>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</si>
  <si>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</si>
  <si>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</si>
  <si>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</si>
  <si>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</si>
  <si>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</si>
  <si>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</si>
  <si>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</si>
  <si>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</si>
  <si>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</si>
  <si>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</si>
  <si>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</si>
  <si>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</si>
  <si>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</si>
  <si>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</si>
  <si>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</si>
  <si>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</si>
  <si>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</si>
  <si>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</si>
  <si>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</si>
  <si>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</si>
  <si>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</si>
  <si>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</si>
  <si>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</si>
  <si>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</si>
  <si>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</si>
  <si>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</si>
  <si>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</si>
  <si>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</si>
  <si>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</si>
  <si>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</si>
  <si>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</si>
  <si>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</si>
  <si>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</si>
  <si>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</si>
  <si>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</si>
  <si>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</si>
  <si>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</si>
  <si>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</si>
  <si>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</si>
  <si>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</si>
  <si>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</si>
  <si>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</si>
  <si>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</si>
  <si>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</si>
  <si>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</si>
  <si>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</si>
  <si>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</si>
  <si>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</si>
  <si>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</si>
  <si>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</si>
  <si>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</si>
  <si>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</si>
  <si>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</si>
  <si>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</si>
  <si>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</si>
  <si>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</si>
  <si>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</si>
  <si>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</si>
  <si>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</si>
  <si>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</si>
  <si>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</si>
  <si>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</si>
  <si>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</si>
  <si>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</si>
  <si>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</si>
  <si>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</si>
  <si>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</si>
  <si>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</si>
  <si>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</si>
  <si>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</si>
  <si>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</si>
  <si>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</si>
  <si>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</si>
  <si>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</si>
  <si>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</si>
  <si>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</si>
  <si>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</si>
  <si>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</si>
  <si>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</si>
  <si>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</si>
  <si>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</si>
  <si>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</si>
  <si>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</si>
  <si>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</si>
  <si>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</si>
  <si>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</si>
  <si>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</si>
  <si>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</si>
  <si>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</si>
  <si>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</si>
  <si>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</si>
  <si>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</si>
  <si>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</si>
  <si>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</si>
  <si>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</si>
  <si>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</si>
  <si>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</si>
  <si>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</si>
  <si>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</si>
  <si>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</si>
  <si>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</si>
  <si>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</si>
  <si>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</si>
  <si>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</si>
  <si>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</si>
  <si>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</si>
  <si>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</si>
  <si>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</si>
  <si>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</si>
  <si>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</si>
  <si>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</si>
  <si>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</si>
  <si>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</si>
  <si>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</si>
  <si>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</si>
  <si>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</si>
  <si>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</si>
  <si>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</si>
  <si>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</si>
  <si>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</si>
  <si>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</si>
  <si>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</si>
  <si>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</si>
  <si>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</si>
  <si>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</si>
  <si>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</si>
  <si>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</si>
  <si>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</si>
  <si>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</si>
  <si>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</si>
  <si>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</si>
  <si>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</si>
  <si>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</si>
  <si>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</si>
  <si>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</si>
  <si>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</si>
  <si>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</si>
  <si>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</si>
  <si>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</si>
  <si>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</si>
  <si>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</si>
  <si>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</si>
  <si>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</si>
  <si>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</si>
  <si>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</si>
  <si>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</si>
  <si>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</si>
  <si>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</si>
  <si>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</si>
  <si>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</si>
  <si>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</si>
  <si>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</si>
  <si>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</si>
  <si>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</si>
  <si>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</si>
  <si>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</si>
  <si>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</si>
  <si>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</si>
  <si>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</si>
  <si>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</si>
  <si>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</si>
  <si>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</si>
  <si>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</si>
  <si>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</si>
  <si>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</si>
  <si>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</si>
  <si>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</si>
  <si>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</si>
  <si>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</si>
  <si>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</si>
  <si>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</si>
  <si>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</si>
  <si>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</si>
  <si>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</si>
  <si>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</si>
  <si>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</si>
  <si>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</si>
  <si>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</si>
  <si>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</si>
  <si>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</si>
  <si>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</si>
  <si>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</si>
  <si>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</si>
  <si>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</si>
  <si>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</si>
  <si>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</si>
  <si>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</si>
  <si>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</si>
  <si>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</si>
  <si>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</si>
  <si>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</si>
  <si>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</si>
  <si>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</si>
  <si>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</si>
  <si>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</si>
  <si>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</si>
  <si>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</si>
  <si>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</si>
  <si>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</si>
  <si>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</si>
  <si>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</si>
  <si>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</si>
  <si>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</si>
  <si>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</si>
  <si>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</si>
  <si>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</si>
  <si>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</si>
  <si>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</si>
  <si>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</si>
  <si>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</si>
  <si>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</si>
  <si>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</si>
  <si>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</si>
  <si>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</si>
  <si>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</si>
  <si>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</si>
  <si>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</si>
  <si>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</si>
  <si>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</si>
  <si>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</si>
  <si>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</si>
  <si>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</si>
  <si>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</si>
  <si>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</si>
  <si>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</si>
  <si>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</si>
  <si>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</si>
  <si>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</si>
  <si>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</si>
  <si>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</si>
  <si>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</si>
  <si>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</si>
  <si>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</si>
  <si>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</si>
  <si>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</si>
  <si>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</si>
  <si>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</si>
  <si>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</si>
  <si>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</si>
  <si>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</si>
  <si>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</si>
  <si>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</si>
  <si>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</si>
  <si>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</si>
  <si>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</si>
  <si>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</si>
  <si>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</si>
  <si>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</si>
  <si>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</si>
  <si>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</si>
  <si>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</si>
  <si>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</si>
  <si>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</si>
  <si>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</si>
  <si>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</si>
  <si>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</si>
  <si>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</si>
  <si>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</si>
  <si>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</si>
  <si>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</si>
  <si>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</si>
  <si>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</si>
  <si>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</si>
  <si>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</si>
  <si>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</si>
  <si>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</si>
  <si>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</si>
  <si>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</si>
  <si>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</si>
  <si>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</si>
  <si>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</si>
  <si>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</si>
  <si>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</si>
  <si>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</si>
  <si>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</si>
  <si>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</si>
  <si>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</si>
  <si>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</si>
  <si>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</si>
  <si>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</si>
  <si>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</si>
  <si>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</si>
  <si>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</si>
  <si>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</si>
  <si>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</si>
  <si>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</si>
  <si>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</si>
  <si>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</si>
  <si>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</si>
  <si>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</si>
  <si>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</si>
  <si>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</si>
  <si>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</si>
  <si>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</si>
  <si>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</si>
  <si>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</si>
  <si>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</si>
  <si>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</si>
  <si>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</si>
  <si>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</si>
  <si>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</si>
  <si>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</si>
  <si>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</si>
  <si>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</si>
  <si>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</si>
  <si>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</si>
  <si>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</si>
  <si>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</si>
  <si>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</si>
  <si>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</si>
  <si>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</si>
  <si>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</si>
  <si>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</si>
  <si>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</si>
  <si>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</si>
  <si>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</si>
  <si>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</si>
  <si>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</si>
  <si>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</si>
  <si>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</si>
  <si>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</si>
  <si>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</si>
  <si>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</si>
  <si>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</si>
  <si>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</si>
  <si>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</si>
  <si>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</si>
  <si>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</si>
  <si>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</si>
  <si>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</si>
  <si>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</si>
  <si>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</si>
  <si>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</si>
  <si>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</si>
  <si>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</si>
  <si>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</si>
  <si>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</si>
  <si>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</si>
  <si>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</si>
  <si>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</si>
  <si>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</si>
  <si>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</si>
  <si>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</si>
  <si>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</si>
  <si>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</si>
  <si>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</si>
  <si>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</si>
  <si>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</si>
  <si>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</si>
  <si>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</si>
  <si>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</si>
  <si>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</si>
  <si>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</si>
  <si>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</si>
  <si>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</si>
  <si>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</si>
  <si>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</si>
  <si>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</si>
  <si>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</si>
  <si>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</si>
  <si>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</si>
  <si>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</si>
  <si>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</si>
  <si>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</si>
  <si>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</si>
  <si>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</si>
  <si>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</si>
  <si>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</si>
  <si>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</si>
  <si>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</si>
  <si>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</si>
  <si>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</si>
  <si>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</si>
  <si>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</si>
  <si>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</si>
  <si>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</si>
  <si>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</si>
  <si>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</si>
  <si>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</si>
  <si>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</si>
  <si>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</si>
  <si>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</si>
  <si>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</si>
  <si>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</si>
  <si>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</si>
  <si>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</si>
  <si>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</si>
  <si>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</si>
  <si>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</si>
  <si>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</si>
  <si>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</si>
  <si>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</si>
  <si>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</si>
  <si>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</si>
  <si>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</si>
  <si>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</si>
  <si>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</si>
  <si>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</si>
  <si>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</si>
  <si>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</si>
  <si>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</si>
  <si>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</si>
  <si>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</si>
  <si>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</si>
  <si>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</si>
  <si>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</si>
  <si>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</si>
  <si>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</si>
  <si>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</si>
  <si>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</si>
  <si>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</si>
  <si>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</si>
  <si>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</si>
  <si>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</si>
  <si>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</si>
  <si>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</si>
  <si>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</si>
  <si>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</si>
  <si>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</si>
  <si>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</si>
  <si>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</si>
  <si>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</si>
  <si>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</si>
  <si>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</si>
  <si>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</si>
  <si>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</si>
  <si>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</si>
  <si>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</si>
  <si>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</si>
  <si>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</si>
  <si>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</si>
  <si>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</si>
  <si>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</si>
  <si>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</si>
  <si>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</si>
  <si>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</si>
  <si>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</si>
  <si>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</si>
  <si>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</si>
  <si>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</si>
  <si>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</si>
  <si>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</si>
  <si>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</si>
  <si>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</si>
  <si>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</si>
  <si>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</si>
  <si>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</si>
  <si>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</si>
  <si>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</si>
  <si>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</si>
  <si>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</si>
  <si>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</si>
  <si>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</si>
  <si>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</si>
  <si>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</si>
  <si>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</si>
  <si>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</si>
  <si>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</si>
  <si>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</si>
  <si>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</si>
  <si>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</si>
  <si>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</si>
  <si>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</si>
  <si>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</si>
  <si>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</si>
  <si>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</si>
  <si>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</si>
  <si>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</si>
  <si>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</si>
  <si>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</si>
  <si>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</si>
  <si>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</si>
  <si>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</si>
  <si>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</si>
  <si>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</si>
  <si>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</si>
  <si>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</si>
  <si>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</si>
  <si>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</si>
  <si>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</si>
  <si>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</si>
  <si>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</si>
  <si>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</si>
  <si>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</si>
  <si>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</si>
  <si>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</si>
  <si>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</si>
  <si>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</si>
  <si>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</si>
  <si>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</si>
  <si>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</si>
  <si>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</si>
  <si>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</si>
  <si>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</si>
  <si>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</si>
  <si>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</si>
  <si>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</si>
  <si>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</si>
  <si>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</si>
  <si>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</si>
  <si>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</si>
  <si>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</si>
  <si>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</si>
  <si>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</si>
  <si>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</si>
  <si>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</si>
  <si>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</si>
  <si>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</si>
  <si>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</si>
  <si>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</si>
  <si>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</si>
  <si>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</si>
  <si>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</si>
  <si>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</si>
  <si>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</si>
  <si>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</si>
  <si>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</si>
  <si>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</si>
  <si>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</si>
  <si>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</si>
  <si>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</si>
  <si>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</si>
  <si>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</si>
  <si>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</si>
  <si>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</si>
  <si>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</si>
  <si>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</si>
  <si>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</si>
  <si>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</si>
  <si>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</si>
  <si>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</si>
  <si>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</si>
  <si>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</si>
  <si>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</si>
  <si>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</si>
  <si>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</si>
  <si>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</si>
  <si>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</si>
  <si>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</si>
  <si>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</si>
  <si>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</si>
  <si>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</si>
  <si>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</si>
  <si>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</si>
  <si>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</si>
  <si>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</si>
  <si>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</si>
  <si>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</si>
  <si>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</si>
  <si>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</si>
  <si>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</si>
  <si>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</si>
  <si>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</si>
  <si>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</si>
  <si>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</si>
  <si>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</si>
  <si>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</si>
  <si>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</si>
  <si>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</si>
  <si>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</si>
  <si>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</si>
  <si>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</si>
  <si>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</si>
  <si>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</si>
  <si>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</si>
  <si>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</si>
  <si>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</si>
  <si>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</si>
  <si>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</si>
  <si>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</si>
  <si>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</si>
  <si>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</si>
  <si>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</si>
  <si>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</si>
  <si>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</si>
  <si>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</si>
  <si>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</si>
  <si>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</si>
  <si>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</si>
  <si>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</si>
  <si>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</si>
  <si>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</si>
  <si>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</si>
  <si>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</si>
  <si>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</si>
  <si>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</si>
  <si>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</si>
  <si>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</si>
  <si>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</si>
  <si>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</si>
  <si>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</si>
  <si>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</si>
  <si>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</si>
  <si>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</si>
  <si>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</si>
  <si>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</si>
  <si>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</si>
  <si>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</si>
  <si>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</si>
  <si>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</si>
  <si>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</si>
  <si>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</si>
  <si>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</si>
  <si>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</si>
  <si>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</si>
  <si>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</si>
  <si>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</si>
  <si>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</si>
  <si>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</si>
  <si>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</si>
  <si>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</si>
  <si>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</si>
  <si>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</si>
  <si>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</si>
  <si>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</si>
  <si>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</si>
  <si>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</si>
  <si>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</si>
  <si>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</si>
  <si>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</si>
  <si>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</si>
  <si>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</si>
  <si>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</si>
  <si>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</si>
  <si>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</si>
  <si>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</si>
  <si>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</si>
  <si>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</si>
  <si>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</si>
  <si>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</si>
  <si>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</si>
  <si>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</si>
  <si>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</si>
  <si>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</si>
  <si>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</si>
  <si>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</si>
  <si>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</si>
  <si>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</si>
  <si>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</si>
  <si>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</si>
  <si>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</si>
  <si>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</si>
  <si>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</si>
  <si>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</si>
  <si>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</si>
  <si>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</si>
  <si>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</si>
  <si>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</si>
  <si>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</si>
  <si>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</si>
  <si>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</si>
  <si>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</si>
  <si>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</si>
  <si>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</si>
  <si>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</si>
  <si>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</si>
  <si>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</si>
  <si>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</si>
  <si>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</si>
  <si>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</si>
  <si>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</si>
  <si>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</si>
  <si>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</si>
  <si>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</si>
  <si>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</si>
  <si>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</si>
  <si>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</si>
  <si>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</si>
  <si>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</si>
  <si>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</si>
  <si>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</si>
  <si>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</si>
  <si>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</si>
  <si>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</si>
  <si>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</si>
  <si>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</si>
  <si>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</si>
  <si>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</si>
  <si>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</si>
  <si>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</si>
  <si>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</si>
  <si>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</si>
  <si>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</si>
  <si>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</si>
  <si>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</si>
  <si>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</si>
  <si>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</si>
  <si>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</si>
  <si>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</si>
  <si>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</si>
  <si>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</si>
  <si>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</si>
  <si>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</si>
  <si>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</si>
  <si>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</si>
  <si>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</si>
  <si>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</si>
  <si>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</si>
  <si>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</si>
  <si>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</si>
  <si>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</si>
  <si>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</si>
  <si>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</si>
  <si>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</si>
  <si>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</si>
  <si>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</si>
  <si>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</si>
  <si>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</si>
  <si>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</si>
  <si>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</si>
  <si>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</si>
  <si>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</si>
  <si>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</si>
  <si>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</si>
  <si>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</si>
  <si>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</si>
  <si>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</si>
  <si>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</si>
  <si>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</si>
  <si>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</si>
  <si>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</si>
  <si>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</si>
  <si>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</si>
  <si>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</si>
  <si>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</si>
  <si>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</si>
  <si>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</si>
  <si>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</si>
  <si>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</si>
  <si>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</si>
  <si>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</si>
  <si>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</si>
  <si>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</si>
  <si>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</si>
  <si>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</si>
  <si>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</si>
  <si>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</si>
  <si>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</si>
  <si>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</si>
  <si>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</si>
  <si>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</si>
  <si>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</si>
  <si>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</si>
  <si>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</si>
  <si>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</si>
  <si>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</si>
  <si>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</si>
  <si>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</si>
  <si>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</si>
  <si>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</si>
  <si>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</si>
  <si>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</si>
  <si>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</si>
  <si>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</si>
  <si>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</si>
  <si>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</si>
  <si>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</si>
  <si>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</si>
  <si>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</si>
  <si>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</si>
  <si>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</si>
  <si>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</si>
  <si>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</si>
  <si>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</si>
  <si>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</si>
  <si>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</si>
  <si>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</si>
  <si>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</si>
  <si>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</si>
  <si>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</si>
  <si>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</si>
  <si>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</si>
  <si>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</si>
  <si>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</si>
  <si>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</si>
  <si>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</si>
  <si>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</si>
  <si>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</si>
  <si>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</si>
  <si>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</si>
  <si>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</si>
  <si>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</si>
  <si>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</si>
  <si>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</si>
  <si>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</si>
  <si>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</si>
  <si>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</si>
  <si>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</si>
  <si>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</si>
  <si>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</si>
  <si>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</si>
  <si>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</si>
  <si>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</si>
  <si>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</si>
  <si>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</si>
  <si>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</si>
  <si>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</si>
  <si>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</si>
  <si>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</si>
  <si>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</si>
  <si>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</si>
  <si>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</si>
  <si>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</si>
  <si>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</si>
  <si>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</si>
  <si>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</si>
  <si>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</si>
  <si>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</si>
  <si>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</si>
  <si>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</si>
  <si>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</si>
  <si>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</si>
  <si>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</si>
  <si>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</si>
  <si>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</si>
  <si>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</si>
  <si>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</si>
  <si>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</si>
  <si>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</si>
  <si>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</si>
  <si>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</si>
  <si>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</si>
  <si>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</si>
  <si>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</si>
  <si>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</si>
  <si>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</si>
  <si>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</si>
  <si>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</si>
  <si>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</si>
  <si>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</si>
  <si>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</si>
  <si>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</si>
  <si>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</si>
  <si>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</si>
  <si>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</si>
  <si>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</si>
  <si>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</si>
  <si>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</si>
  <si>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</si>
  <si>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</si>
  <si>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</si>
  <si>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</si>
  <si>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</si>
  <si>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</si>
  <si>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</si>
  <si>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</si>
  <si>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</si>
  <si>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</si>
  <si>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</si>
  <si>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</si>
  <si>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</si>
  <si>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</si>
  <si>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</si>
  <si>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</si>
  <si>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</si>
  <si>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</si>
  <si>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</si>
  <si>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</si>
  <si>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</si>
  <si>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</si>
  <si>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</si>
  <si>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</si>
  <si>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</si>
  <si>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</si>
  <si>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</si>
  <si>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</si>
  <si>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</si>
  <si>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</si>
  <si>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</si>
  <si>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</si>
  <si>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</si>
  <si>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</si>
  <si>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</si>
  <si>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</si>
  <si>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</si>
  <si>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</si>
  <si>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</si>
  <si>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</si>
  <si>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</si>
  <si>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</si>
  <si>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</si>
  <si>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</si>
  <si>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</si>
  <si>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</si>
  <si>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</si>
  <si>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</si>
  <si>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</si>
  <si>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</si>
  <si>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</si>
  <si>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</si>
  <si>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</si>
  <si>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</si>
  <si>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</si>
  <si>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</si>
  <si>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</si>
  <si>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</si>
  <si>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</si>
  <si>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</si>
  <si>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</si>
  <si>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</si>
  <si>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</si>
  <si>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</si>
  <si>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</si>
  <si>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</si>
  <si>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</si>
  <si>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</si>
  <si>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</si>
  <si>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</si>
  <si>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</si>
  <si>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</si>
  <si>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</si>
  <si>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</si>
  <si>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</si>
  <si>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</si>
  <si>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</si>
  <si>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</si>
  <si>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</si>
  <si>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</si>
  <si>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</si>
  <si>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</si>
  <si>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</si>
  <si>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</si>
  <si>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</si>
  <si>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</si>
  <si>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</si>
  <si>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</si>
  <si>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</si>
  <si>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</si>
  <si>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</si>
  <si>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</si>
  <si>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</si>
  <si>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</si>
  <si>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</si>
  <si>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</si>
  <si>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</si>
  <si>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</si>
  <si>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</si>
  <si>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</si>
  <si>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</si>
  <si>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</si>
  <si>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</si>
  <si>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</si>
  <si>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</si>
  <si>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</si>
  <si>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</si>
  <si>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</si>
  <si>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</si>
  <si>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</si>
  <si>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</si>
  <si>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</si>
  <si>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</si>
  <si>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</si>
  <si>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</si>
  <si>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</si>
  <si>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</si>
  <si>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</si>
  <si>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</si>
  <si>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</si>
  <si>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</si>
  <si>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</si>
  <si>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</si>
  <si>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</si>
  <si>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</si>
  <si>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</si>
  <si>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</si>
  <si>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</si>
  <si>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</si>
  <si>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</si>
  <si>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</si>
  <si>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</si>
  <si>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</si>
  <si>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</si>
  <si>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</si>
  <si>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</si>
  <si>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</si>
  <si>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</si>
  <si>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</si>
  <si>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</si>
  <si>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</si>
  <si>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</si>
  <si>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</si>
  <si>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</si>
  <si>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</si>
  <si>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</si>
  <si>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</si>
  <si>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</si>
  <si>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</si>
  <si>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</si>
  <si>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</si>
  <si>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</si>
  <si>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</si>
  <si>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</si>
  <si>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</si>
  <si>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</si>
  <si>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</si>
  <si>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</si>
  <si>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</si>
  <si>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</si>
  <si>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</si>
  <si>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</si>
  <si>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</si>
  <si>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</si>
  <si>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</si>
  <si>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</si>
  <si>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</si>
  <si>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</si>
  <si>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</si>
  <si>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</si>
  <si>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</si>
  <si>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</si>
  <si>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</si>
  <si>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</si>
  <si>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</si>
  <si>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</si>
  <si>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</si>
  <si>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</si>
  <si>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</si>
  <si>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</si>
  <si>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</si>
  <si>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</si>
  <si>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</si>
  <si>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</si>
  <si>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</si>
  <si>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</si>
  <si>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</si>
  <si>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</si>
  <si>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</si>
  <si>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</si>
  <si>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</si>
  <si>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</si>
  <si>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</si>
  <si>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</si>
  <si>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</si>
  <si>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</si>
  <si>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</si>
  <si>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</si>
  <si>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</si>
  <si>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</si>
  <si>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</si>
  <si>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</si>
  <si>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</si>
  <si>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</si>
  <si>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</si>
  <si>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</si>
  <si>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</si>
  <si>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</si>
  <si>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</si>
  <si>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</si>
  <si>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</si>
  <si>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</si>
  <si>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</si>
  <si>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</si>
  <si>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</si>
  <si>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</si>
  <si>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</si>
  <si>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</si>
  <si>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</si>
  <si>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</si>
  <si>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</si>
  <si>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</si>
  <si>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</si>
  <si>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</si>
  <si>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</si>
  <si>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</si>
  <si>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</si>
  <si>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</si>
  <si>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</si>
  <si>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</si>
  <si>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</si>
  <si>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</si>
  <si>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</si>
  <si>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</si>
  <si>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</si>
  <si>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</si>
  <si>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</si>
  <si>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</si>
  <si>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</si>
  <si>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</si>
  <si>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</si>
  <si>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</si>
  <si>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</si>
  <si>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</si>
  <si>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</si>
  <si>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</si>
  <si>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</si>
  <si>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</si>
  <si>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</si>
  <si>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</si>
  <si>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</si>
  <si>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</si>
  <si>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</si>
  <si>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</si>
  <si>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</si>
  <si>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</si>
  <si>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</si>
  <si>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</si>
  <si>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</si>
  <si>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</si>
  <si>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</si>
  <si>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</si>
  <si>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</si>
  <si>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</si>
  <si>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</si>
  <si>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</si>
  <si>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</si>
  <si>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</si>
  <si>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</si>
  <si>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</si>
  <si>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</si>
  <si>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</si>
  <si>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</si>
  <si>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</si>
  <si>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</si>
  <si>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</si>
  <si>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</si>
  <si>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</si>
  <si>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</si>
  <si>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</si>
  <si>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</si>
  <si>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</si>
  <si>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</si>
  <si>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</si>
  <si>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</si>
  <si>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</si>
  <si>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</si>
  <si>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</si>
  <si>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</si>
  <si>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</si>
  <si>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</si>
  <si>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</si>
  <si>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</si>
  <si>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</si>
  <si>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</si>
  <si>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</si>
  <si>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</si>
  <si>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</si>
  <si>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</si>
  <si>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</si>
  <si>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</si>
  <si>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</si>
  <si>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</si>
  <si>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</si>
  <si>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</si>
  <si>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</si>
  <si>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</si>
  <si>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</si>
  <si>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</si>
  <si>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</si>
  <si>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</si>
  <si>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</si>
  <si>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</si>
  <si>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</si>
  <si>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</si>
  <si>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</si>
  <si>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</si>
  <si>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</si>
  <si>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</si>
  <si>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</si>
  <si>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</si>
  <si>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</si>
  <si>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</si>
  <si>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</si>
  <si>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</si>
  <si>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</si>
  <si>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</si>
  <si>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</si>
  <si>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</si>
  <si>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</si>
  <si>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</si>
  <si>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</si>
  <si>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</si>
  <si>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</si>
  <si>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</si>
  <si>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</si>
  <si>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</si>
  <si>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</si>
  <si>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</si>
  <si>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</si>
  <si>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</si>
  <si>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</si>
  <si>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</si>
  <si>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</si>
  <si>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</si>
  <si>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</si>
  <si>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</si>
  <si>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</si>
  <si>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</si>
  <si>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</si>
  <si>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</si>
  <si>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</si>
  <si>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</si>
  <si>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</si>
  <si>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</si>
  <si>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</si>
  <si>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</si>
  <si>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</si>
  <si>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</si>
  <si>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</si>
  <si>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</si>
  <si>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</si>
  <si>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</si>
  <si>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</si>
  <si>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</si>
  <si>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</si>
  <si>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</si>
  <si>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</si>
  <si>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</si>
  <si>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</si>
  <si>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</si>
  <si>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</si>
  <si>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</si>
  <si>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</si>
  <si>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</si>
  <si>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</si>
  <si>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</si>
  <si>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</si>
  <si>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</si>
  <si>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</si>
  <si>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</si>
  <si>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</si>
  <si>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</si>
  <si>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</si>
  <si>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</si>
  <si>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</si>
  <si>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</si>
  <si>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</si>
  <si>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</si>
  <si>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</si>
  <si>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</si>
  <si>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</si>
  <si>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</si>
  <si>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</si>
  <si>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</si>
  <si>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</si>
  <si>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</si>
  <si>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</si>
  <si>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</si>
  <si>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</si>
  <si>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</si>
  <si>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</si>
  <si>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</si>
  <si>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</si>
  <si>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</si>
  <si>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</si>
  <si>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</si>
  <si>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</si>
  <si>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</si>
  <si>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</si>
  <si>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</si>
  <si>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</si>
  <si>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</si>
  <si>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</si>
  <si>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</si>
  <si>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</si>
  <si>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</si>
  <si>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</si>
  <si>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</si>
  <si>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</si>
  <si>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</si>
  <si>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</si>
  <si>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</si>
  <si>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</si>
  <si>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</si>
  <si>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</si>
  <si>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</si>
  <si>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</si>
  <si>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</si>
  <si>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</si>
  <si>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</si>
  <si>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</si>
  <si>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</si>
  <si>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</si>
  <si>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</si>
  <si>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</si>
  <si>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</si>
  <si>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</si>
  <si>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</si>
  <si>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</si>
  <si>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</si>
  <si>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</si>
  <si>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</si>
  <si>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</si>
  <si>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</si>
  <si>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</si>
  <si>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</si>
  <si>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</si>
  <si>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</si>
  <si>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</si>
  <si>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</si>
  <si>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</si>
  <si>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</si>
  <si>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</si>
  <si>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</si>
  <si>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</si>
  <si>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</si>
  <si>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</si>
  <si>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</si>
  <si>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</si>
  <si>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</si>
  <si>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</si>
  <si>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</si>
  <si>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</si>
  <si>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</si>
  <si>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</si>
  <si>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</si>
  <si>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</si>
  <si>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</si>
  <si>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</si>
  <si>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</si>
  <si>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</si>
  <si>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</si>
  <si>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</si>
  <si>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</si>
  <si>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</si>
  <si>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</si>
  <si>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</si>
  <si>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</si>
  <si>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</si>
  <si>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</si>
  <si>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</si>
  <si>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</si>
  <si>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</si>
  <si>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</si>
  <si>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</si>
  <si>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</si>
  <si>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</si>
  <si>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</si>
  <si>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</si>
  <si>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</si>
  <si>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</si>
  <si>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</si>
  <si>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</si>
  <si>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</si>
  <si>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</si>
  <si>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</si>
  <si>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</si>
  <si>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</si>
  <si>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</si>
  <si>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</si>
  <si>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</si>
  <si>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</si>
  <si>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</si>
  <si>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</si>
  <si>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</si>
  <si>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</si>
  <si>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</si>
  <si>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</si>
  <si>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</si>
  <si>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</si>
  <si>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</si>
  <si>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</si>
  <si>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</si>
  <si>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</si>
  <si>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</si>
  <si>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</si>
  <si>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</si>
  <si>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</si>
  <si>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</si>
  <si>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</si>
  <si>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</si>
  <si>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</si>
  <si>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</si>
  <si>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</si>
  <si>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</si>
  <si>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</si>
  <si>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</si>
  <si>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</si>
  <si>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</si>
  <si>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</si>
  <si>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</si>
  <si>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</si>
  <si>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</si>
  <si>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</si>
  <si>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</si>
  <si>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</si>
  <si>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</si>
  <si>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</si>
  <si>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</si>
  <si>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</si>
  <si>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</si>
  <si>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</si>
  <si>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</si>
  <si>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</si>
  <si>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</si>
  <si>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</si>
  <si>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</si>
  <si>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</si>
  <si>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</si>
  <si>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</si>
  <si>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</si>
  <si>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</si>
  <si>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</si>
  <si>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</si>
  <si>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</si>
  <si>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</si>
  <si>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</si>
  <si>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</si>
  <si>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</si>
  <si>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</si>
  <si>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</si>
  <si>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</si>
  <si>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</si>
  <si>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</si>
  <si>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</si>
  <si>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</si>
  <si>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</si>
  <si>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</si>
  <si>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</si>
  <si>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</si>
  <si>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</si>
  <si>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</si>
  <si>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</si>
  <si>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</si>
  <si>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</si>
  <si>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</si>
  <si>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</si>
  <si>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</si>
  <si>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</si>
  <si>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</si>
  <si>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</si>
  <si>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</si>
  <si>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</si>
  <si>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</si>
  <si>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</si>
  <si>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</si>
  <si>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</si>
  <si>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</si>
  <si>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</si>
  <si>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</si>
  <si>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</si>
  <si>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</si>
  <si>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</si>
  <si>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</si>
  <si>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</si>
  <si>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</si>
  <si>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</si>
  <si>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</si>
  <si>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</si>
  <si>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</si>
  <si>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</si>
  <si>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</si>
  <si>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</si>
  <si>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</si>
  <si>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</si>
  <si>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</si>
  <si>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</si>
  <si>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</si>
  <si>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</si>
  <si>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</si>
  <si>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</si>
  <si>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</si>
  <si>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</si>
  <si>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</si>
  <si>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</si>
  <si>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</si>
  <si>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</si>
  <si>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</si>
  <si>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</si>
  <si>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</si>
  <si>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</si>
  <si>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</si>
  <si>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</si>
  <si>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</si>
  <si>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</si>
  <si>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</si>
  <si>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</si>
  <si>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</si>
  <si>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</si>
  <si>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</si>
  <si>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</si>
  <si>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</si>
  <si>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</si>
  <si>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</si>
  <si>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</si>
  <si>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</si>
  <si>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</si>
  <si>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</si>
  <si>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</si>
  <si>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</si>
  <si>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</si>
  <si>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</si>
  <si>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</si>
  <si>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</si>
  <si>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</si>
  <si>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</si>
  <si>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</si>
  <si>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</si>
  <si>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</si>
  <si>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</si>
  <si>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</si>
  <si>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</si>
  <si>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</si>
  <si>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</si>
  <si>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</si>
  <si>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</si>
  <si>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</si>
  <si>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</si>
  <si>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</si>
  <si>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</si>
  <si>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</si>
  <si>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</si>
  <si>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</si>
  <si>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</si>
  <si>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</si>
  <si>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</si>
  <si>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</si>
  <si>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</si>
  <si>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</si>
  <si>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</si>
  <si>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</si>
  <si>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</si>
  <si>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</si>
  <si>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</si>
  <si>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</si>
  <si>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</si>
  <si>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</si>
  <si>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</si>
  <si>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</si>
  <si>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</si>
  <si>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</si>
  <si>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</si>
  <si>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</si>
  <si>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</si>
  <si>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</si>
  <si>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</si>
  <si>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</si>
  <si>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</si>
  <si>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</si>
  <si>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</si>
  <si>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</si>
  <si>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</si>
  <si>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</si>
  <si>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</si>
  <si>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</si>
  <si>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</si>
  <si>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</si>
  <si>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</si>
  <si>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</si>
  <si>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</si>
  <si>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</si>
  <si>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</si>
  <si>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</si>
  <si>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</si>
  <si>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</si>
  <si>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</si>
  <si>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</si>
  <si>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</si>
  <si>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</si>
  <si>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</si>
  <si>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</si>
  <si>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</si>
  <si>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</si>
  <si>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</si>
  <si>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</si>
  <si>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</si>
  <si>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</si>
  <si>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</si>
  <si>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</si>
  <si>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</si>
  <si>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</si>
  <si>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</si>
  <si>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</si>
  <si>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</si>
  <si>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</si>
  <si>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</si>
  <si>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</si>
  <si>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</si>
  <si>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</si>
  <si>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</si>
  <si>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</si>
  <si>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</si>
  <si>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</si>
  <si>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</si>
  <si>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</si>
  <si>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</si>
  <si>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</si>
  <si>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</si>
  <si>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</si>
  <si>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</si>
  <si>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</si>
  <si>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</si>
  <si>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</si>
  <si>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</si>
  <si>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</si>
  <si>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</si>
  <si>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</si>
  <si>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</si>
  <si>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</si>
  <si>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</si>
  <si>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</si>
  <si>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</si>
  <si>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</si>
  <si>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</si>
  <si>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</si>
  <si>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</si>
  <si>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</si>
  <si>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</si>
  <si>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</si>
  <si>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</si>
  <si>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</si>
  <si>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</si>
  <si>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</si>
  <si>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</si>
  <si>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</si>
  <si>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</si>
  <si>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</si>
  <si>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</si>
  <si>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</si>
  <si>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</si>
  <si>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</si>
  <si>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</si>
  <si>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</si>
  <si>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</si>
  <si>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</si>
  <si>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</si>
  <si>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</si>
  <si>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</si>
  <si>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</si>
  <si>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</si>
  <si>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</si>
  <si>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</si>
  <si>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</si>
  <si>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</si>
  <si>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</si>
  <si>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</si>
  <si>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</si>
  <si>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</si>
  <si>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</si>
  <si>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</si>
  <si>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</si>
  <si>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</si>
  <si>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</si>
  <si>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</si>
  <si>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</si>
  <si>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</si>
  <si>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</si>
  <si>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</si>
  <si>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</si>
  <si>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</si>
  <si>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</si>
  <si>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</si>
  <si>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</si>
  <si>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</si>
  <si>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</si>
  <si>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</si>
  <si>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</si>
  <si>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</si>
  <si>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</si>
  <si>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</si>
  <si>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</si>
  <si>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</si>
  <si>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</si>
  <si>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</si>
  <si>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</si>
  <si>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</si>
  <si>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</si>
  <si>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</si>
  <si>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</si>
  <si>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</si>
  <si>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</si>
  <si>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</si>
  <si>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</si>
  <si>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</si>
  <si>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</si>
  <si>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</si>
  <si>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</si>
  <si>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</si>
  <si>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</si>
  <si>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</si>
  <si>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</si>
  <si>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</si>
  <si>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</si>
  <si>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</si>
  <si>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</si>
  <si>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</si>
  <si>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</si>
  <si>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</si>
  <si>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</si>
  <si>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</si>
  <si>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</si>
  <si>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</si>
  <si>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</si>
  <si>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</si>
  <si>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</si>
  <si>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</si>
  <si>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</si>
  <si>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</si>
  <si>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</si>
  <si>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</si>
  <si>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</si>
  <si>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</si>
  <si>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</si>
  <si>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</si>
  <si>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</si>
  <si>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</si>
  <si>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</si>
  <si>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</si>
  <si>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</si>
  <si>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</si>
  <si>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</si>
  <si>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</si>
  <si>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</si>
  <si>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</si>
  <si>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</si>
  <si>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</si>
  <si>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</si>
  <si>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</si>
  <si>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</si>
  <si>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</si>
  <si>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</si>
  <si>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</si>
  <si>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</si>
  <si>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</si>
  <si>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</si>
  <si>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</si>
  <si>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</si>
  <si>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</si>
  <si>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</si>
  <si>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</si>
  <si>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</si>
  <si>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</si>
  <si>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</si>
  <si>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</si>
  <si>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</si>
  <si>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</si>
  <si>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</si>
  <si>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</si>
  <si>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</si>
  <si>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</si>
  <si>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</si>
  <si>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</si>
  <si>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</si>
  <si>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</si>
  <si>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</si>
  <si>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</si>
  <si>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</si>
  <si>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</si>
  <si>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</si>
  <si>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</si>
  <si>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</si>
  <si>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</si>
  <si>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</si>
  <si>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</si>
  <si>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</si>
  <si>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</si>
  <si>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</si>
  <si>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</si>
  <si>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</si>
  <si>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</si>
  <si>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</si>
  <si>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</si>
  <si>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</si>
  <si>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</si>
  <si>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</si>
  <si>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</si>
  <si>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</si>
  <si>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</si>
  <si>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</si>
  <si>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</si>
  <si>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</si>
  <si>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</si>
  <si>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</si>
  <si>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</si>
  <si>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</si>
  <si>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</si>
  <si>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</si>
  <si>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</si>
  <si>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</si>
  <si>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</si>
  <si>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</si>
  <si>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</si>
  <si>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</si>
  <si>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</si>
  <si>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</si>
  <si>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</si>
  <si>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</si>
  <si>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</si>
  <si>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</si>
  <si>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</si>
  <si>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</si>
  <si>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</si>
  <si>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</si>
  <si>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</si>
  <si>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</si>
  <si>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</si>
  <si>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</si>
  <si>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</si>
  <si>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</si>
  <si>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</si>
  <si>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</si>
  <si>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</si>
  <si>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</si>
  <si>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</si>
  <si>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</si>
  <si>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</si>
  <si>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</si>
  <si>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</si>
  <si>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</si>
  <si>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</si>
  <si>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</si>
  <si>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</si>
  <si>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</si>
  <si>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</si>
  <si>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</si>
  <si>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</si>
  <si>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</si>
  <si>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</si>
  <si>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</si>
  <si>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</si>
  <si>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</si>
  <si>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</si>
  <si>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</si>
  <si>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</si>
  <si>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</si>
  <si>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</si>
  <si>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</si>
  <si>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</si>
  <si>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</si>
  <si>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</si>
  <si>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</si>
  <si>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</si>
  <si>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</si>
  <si>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</si>
  <si>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</si>
  <si>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</si>
  <si>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</si>
  <si>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</si>
  <si>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</si>
  <si>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</si>
  <si>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</si>
  <si>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</si>
  <si>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</si>
  <si>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</si>
  <si>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</si>
  <si>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</si>
  <si>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</si>
  <si>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</si>
  <si>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</si>
  <si>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</si>
  <si>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</si>
  <si>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</si>
  <si>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</si>
  <si>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</si>
  <si>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</si>
  <si>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</si>
  <si>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</si>
  <si>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</si>
  <si>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</si>
  <si>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</si>
  <si>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</si>
  <si>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</si>
  <si>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</si>
  <si>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</si>
  <si>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</si>
  <si>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</si>
  <si>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</si>
  <si>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</si>
  <si>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</si>
  <si>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</si>
  <si>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</si>
  <si>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</si>
  <si>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</si>
  <si>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</si>
  <si>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</si>
  <si>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</si>
  <si>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</si>
  <si>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</si>
  <si>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</si>
  <si>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</si>
  <si>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</si>
  <si>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</si>
  <si>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</si>
  <si>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</si>
  <si>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</si>
  <si>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</si>
  <si>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</si>
  <si>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</si>
  <si>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</si>
  <si>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</si>
  <si>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</si>
  <si>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</si>
  <si>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</si>
  <si>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</si>
  <si>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</si>
  <si>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</si>
  <si>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</si>
  <si>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</si>
  <si>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</si>
  <si>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</si>
  <si>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</si>
  <si>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</si>
  <si>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</si>
  <si>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</si>
  <si>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</si>
  <si>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</si>
  <si>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</si>
  <si>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</si>
  <si>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</si>
  <si>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</si>
  <si>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</si>
  <si>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</si>
  <si>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</si>
  <si>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</si>
  <si>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</si>
  <si>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</si>
  <si>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</si>
  <si>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</si>
  <si>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</si>
  <si>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</si>
  <si>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</si>
  <si>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</si>
  <si>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</si>
  <si>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</si>
  <si>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</si>
  <si>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</si>
  <si>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</si>
  <si>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</si>
  <si>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</si>
  <si>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</si>
  <si>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</si>
  <si>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</si>
  <si>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</si>
  <si>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</si>
  <si>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</si>
  <si>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</si>
  <si>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</si>
  <si>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</si>
  <si>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</si>
  <si>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</si>
  <si>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</si>
  <si>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</si>
  <si>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</si>
  <si>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</si>
  <si>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</si>
  <si>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</si>
  <si>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</si>
  <si>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</si>
  <si>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</si>
  <si>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</si>
  <si>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</si>
  <si>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</si>
  <si>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</si>
  <si>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</si>
  <si>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</si>
  <si>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</si>
  <si>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</si>
  <si>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</si>
  <si>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</si>
  <si>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</si>
  <si>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</si>
  <si>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</si>
  <si>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</si>
  <si>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</si>
  <si>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</si>
  <si>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</si>
  <si>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</si>
  <si>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</si>
  <si>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</si>
  <si>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</si>
  <si>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</si>
  <si>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</si>
  <si>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</si>
  <si>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</si>
  <si>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</si>
  <si>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</si>
  <si>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</si>
  <si>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</si>
  <si>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</si>
  <si>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</si>
  <si>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</si>
  <si>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</si>
  <si>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</si>
  <si>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</si>
  <si>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</si>
  <si>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</si>
  <si>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</si>
  <si>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</si>
  <si>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</si>
  <si>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</si>
  <si>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</si>
  <si>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</si>
  <si>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</si>
  <si>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</si>
  <si>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</si>
  <si>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</si>
  <si>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</si>
  <si>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</si>
  <si>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</si>
  <si>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</si>
  <si>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</si>
  <si>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</si>
  <si>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</si>
  <si>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</si>
  <si>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</si>
  <si>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</si>
  <si>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</si>
  <si>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</si>
  <si>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</si>
  <si>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</si>
  <si>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</si>
  <si>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</si>
  <si>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</si>
  <si>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</si>
  <si>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</si>
  <si>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</si>
  <si>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</si>
  <si>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</si>
  <si>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</si>
  <si>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</si>
  <si>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</si>
  <si>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</si>
  <si>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</si>
  <si>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</si>
  <si>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</si>
  <si>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</si>
  <si>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</si>
  <si>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</si>
  <si>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</si>
  <si>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</si>
  <si>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</si>
  <si>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</si>
  <si>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</si>
  <si>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</si>
  <si>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</si>
  <si>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</si>
  <si>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</si>
  <si>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</si>
  <si>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</si>
  <si>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</si>
  <si>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</si>
  <si>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</si>
  <si>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</si>
  <si>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</si>
  <si>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</si>
  <si>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</si>
  <si>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</si>
  <si>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</si>
  <si>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</si>
  <si>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</si>
  <si>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</si>
  <si>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</si>
  <si>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</si>
  <si>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</si>
  <si>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</si>
  <si>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</si>
  <si>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</si>
  <si>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</si>
  <si>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</si>
  <si>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</si>
  <si>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</si>
  <si>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</si>
  <si>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</si>
  <si>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</si>
  <si>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</si>
  <si>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</si>
  <si>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</si>
  <si>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</si>
  <si>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</si>
  <si>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</si>
  <si>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</si>
  <si>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</si>
  <si>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</si>
  <si>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</si>
  <si>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</si>
  <si>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</si>
  <si>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</si>
  <si>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</si>
  <si>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</si>
  <si>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</si>
  <si>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</si>
  <si>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</si>
  <si>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</si>
  <si>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</si>
  <si>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</si>
  <si>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</si>
  <si>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</si>
  <si>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</si>
  <si>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</si>
  <si>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</si>
  <si>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</si>
  <si>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</si>
  <si>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</si>
  <si>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</si>
  <si>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</si>
  <si>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</si>
  <si>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</si>
  <si>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</si>
  <si>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</si>
  <si>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</si>
  <si>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</si>
  <si>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</si>
  <si>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</si>
  <si>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</si>
  <si>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</si>
  <si>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</si>
  <si>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</si>
  <si>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</si>
  <si>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</si>
  <si>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</si>
  <si>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</si>
  <si>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</si>
  <si>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</si>
  <si>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</si>
  <si>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</si>
  <si>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</si>
  <si>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</si>
  <si>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</si>
  <si>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</si>
  <si>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</si>
  <si>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</si>
  <si>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</si>
  <si>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</si>
  <si>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</si>
  <si>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</si>
  <si>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</si>
  <si>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</si>
  <si>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</si>
  <si>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</si>
  <si>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</si>
  <si>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</si>
  <si>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</si>
  <si>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</si>
  <si>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</si>
  <si>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</si>
  <si>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</si>
  <si>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</si>
  <si>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</si>
  <si>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</si>
  <si>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</si>
  <si>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</si>
  <si>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</si>
  <si>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</si>
  <si>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</si>
  <si>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</si>
  <si>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</si>
  <si>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</si>
  <si>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</si>
  <si>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</si>
  <si>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</si>
  <si>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</si>
  <si>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</si>
  <si>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</si>
  <si>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</si>
  <si>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</si>
  <si>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</si>
  <si>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</si>
  <si>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</si>
  <si>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</si>
  <si>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</si>
  <si>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</si>
  <si>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</si>
  <si>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</si>
  <si>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</si>
  <si>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</si>
  <si>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</si>
  <si>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</si>
  <si>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</si>
  <si>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</si>
  <si>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</si>
  <si>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</si>
  <si>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</si>
  <si>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</si>
  <si>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</si>
  <si>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</si>
  <si>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</si>
  <si>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</si>
  <si>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</si>
  <si>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</si>
  <si>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</si>
  <si>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</si>
  <si>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</si>
  <si>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</si>
  <si>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</si>
  <si>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</si>
  <si>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</si>
  <si>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</si>
  <si>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</si>
  <si>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</si>
  <si>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</si>
  <si>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</si>
  <si>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</si>
  <si>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</si>
  <si>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</si>
  <si>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</si>
  <si>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</si>
  <si>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</si>
  <si>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</si>
  <si>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</si>
  <si>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</si>
  <si>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</si>
  <si>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</si>
  <si>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</si>
  <si>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</si>
  <si>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</si>
  <si>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</si>
  <si>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</si>
  <si>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</si>
  <si>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</si>
  <si>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</si>
  <si>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</si>
  <si>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</si>
  <si>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</si>
  <si>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</si>
  <si>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</si>
  <si>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</si>
  <si>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</si>
  <si>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</si>
  <si>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</si>
  <si>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</si>
  <si>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</si>
  <si>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</si>
  <si>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</si>
  <si>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</si>
  <si>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</si>
  <si>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</si>
  <si>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</si>
  <si>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</si>
  <si>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</si>
  <si>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</si>
  <si>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</si>
  <si>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</si>
  <si>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</si>
  <si>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</si>
  <si>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</si>
  <si>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</si>
  <si>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</si>
  <si>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</si>
  <si>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</si>
  <si>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</si>
  <si>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</si>
  <si>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</si>
  <si>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</si>
  <si>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</si>
  <si>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</si>
  <si>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</si>
  <si>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</si>
  <si>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</si>
  <si>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</si>
  <si>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</si>
  <si>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</si>
  <si>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</si>
  <si>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</si>
  <si>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</si>
  <si>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</si>
  <si>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</si>
  <si>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</si>
  <si>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</si>
  <si>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</si>
  <si>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</si>
  <si>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</si>
  <si>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</si>
  <si>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</si>
  <si>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</si>
  <si>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</si>
  <si>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</si>
  <si>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</si>
  <si>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</si>
  <si>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</si>
  <si>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</si>
  <si>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</si>
  <si>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</si>
  <si>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</si>
  <si>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</si>
  <si>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</si>
  <si>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</si>
  <si>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</si>
  <si>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</si>
  <si>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</si>
  <si>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</si>
  <si>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</si>
  <si>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</si>
  <si>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</si>
  <si>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</si>
  <si>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</si>
  <si>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</si>
  <si>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</si>
  <si>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</si>
  <si>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</si>
  <si>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</si>
  <si>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</si>
  <si>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</si>
  <si>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</si>
  <si>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</si>
  <si>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</si>
  <si>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</si>
  <si>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</si>
  <si>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</si>
  <si>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</si>
  <si>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</si>
  <si>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</si>
  <si>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</si>
  <si>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</si>
  <si>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</si>
  <si>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</si>
  <si>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</si>
  <si>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</si>
  <si>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</si>
  <si>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</si>
  <si>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</si>
  <si>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</si>
  <si>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</si>
  <si>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</si>
  <si>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</si>
  <si>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</si>
  <si>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</si>
  <si>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</si>
  <si>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</si>
  <si>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</si>
  <si>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</si>
  <si>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</si>
  <si>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</si>
  <si>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</si>
  <si>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</si>
  <si>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</si>
  <si>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</si>
  <si>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</si>
  <si>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</si>
  <si>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</si>
  <si>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</si>
  <si>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</si>
  <si>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</si>
  <si>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</si>
  <si>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</si>
  <si>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</si>
  <si>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</si>
  <si>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</si>
  <si>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</si>
  <si>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</si>
  <si>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</si>
  <si>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</si>
  <si>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</si>
  <si>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</si>
  <si>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</si>
  <si>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</si>
  <si>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</si>
  <si>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</si>
  <si>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</si>
  <si>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</si>
  <si>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</si>
  <si>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</si>
  <si>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</si>
  <si>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</si>
  <si>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</si>
  <si>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</si>
  <si>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</si>
  <si>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</si>
  <si>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</si>
  <si>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</si>
  <si>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</si>
  <si>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</si>
  <si>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</si>
  <si>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</si>
  <si>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</si>
  <si>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</si>
  <si>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</si>
  <si>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</si>
  <si>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</si>
  <si>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</si>
  <si>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</si>
  <si>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</si>
  <si>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</si>
  <si>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</si>
  <si>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</si>
  <si>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</si>
  <si>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</si>
  <si>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</si>
  <si>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</si>
  <si>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</si>
  <si>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</si>
  <si>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</si>
  <si>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</si>
  <si>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</si>
  <si>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</si>
  <si>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</si>
  <si>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</si>
  <si>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</si>
  <si>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</si>
  <si>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</si>
  <si>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</si>
  <si>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</si>
  <si>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</si>
  <si>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</si>
  <si>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</si>
  <si>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</si>
  <si>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</si>
  <si>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</si>
  <si>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</si>
  <si>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</si>
  <si>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</si>
  <si>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</si>
  <si>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</si>
  <si>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</si>
  <si>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</si>
  <si>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</si>
  <si>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</si>
  <si>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</si>
  <si>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</si>
  <si>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</si>
  <si>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</si>
  <si>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</si>
  <si>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</si>
  <si>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</si>
  <si>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</si>
  <si>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</si>
  <si>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</si>
  <si>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</si>
  <si>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</si>
  <si>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</si>
  <si>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</si>
  <si>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</si>
  <si>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</si>
  <si>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</si>
  <si>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</si>
  <si>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</si>
  <si>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</si>
  <si>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</si>
  <si>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</si>
  <si>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</si>
  <si>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</si>
  <si>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</si>
  <si>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</si>
  <si>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</si>
  <si>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</si>
  <si>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</si>
  <si>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</si>
  <si>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</si>
  <si>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</si>
  <si>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</si>
  <si>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</si>
  <si>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</si>
  <si>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</si>
  <si>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</si>
  <si>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</si>
  <si>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</si>
  <si>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</si>
  <si>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</si>
  <si>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</si>
  <si>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</si>
  <si>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</si>
  <si>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</si>
  <si>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</si>
  <si>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</si>
  <si>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</si>
  <si>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</si>
  <si>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</si>
  <si>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</si>
  <si>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</si>
  <si>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</si>
  <si>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</si>
  <si>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</si>
  <si>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</si>
  <si>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</si>
  <si>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</si>
  <si>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</si>
  <si>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</si>
  <si>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</si>
  <si>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</si>
  <si>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</si>
  <si>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</si>
  <si>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</si>
  <si>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</si>
  <si>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</si>
  <si>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</si>
  <si>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</si>
  <si>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</si>
  <si>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</si>
  <si>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</si>
  <si>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</si>
  <si>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</si>
  <si>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</si>
  <si>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</si>
  <si>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</si>
  <si>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</si>
  <si>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</si>
  <si>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</si>
  <si>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</si>
  <si>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</si>
  <si>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</si>
  <si>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</si>
  <si>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</si>
  <si>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</si>
  <si>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</si>
  <si>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</si>
  <si>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</si>
  <si>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</si>
  <si>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</si>
  <si>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</si>
  <si>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</si>
  <si>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</si>
  <si>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</si>
  <si>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</si>
  <si>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</si>
  <si>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</si>
  <si>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</si>
  <si>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</si>
  <si>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</si>
  <si>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</si>
  <si>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</si>
  <si>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</si>
  <si>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</si>
  <si>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</si>
  <si>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</si>
  <si>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</si>
  <si>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</si>
  <si>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</si>
  <si>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</si>
  <si>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</si>
  <si>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</si>
  <si>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</si>
  <si>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</si>
  <si>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</si>
  <si>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</si>
  <si>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</si>
  <si>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</si>
  <si>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</si>
  <si>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</si>
  <si>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</si>
  <si>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</si>
  <si>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</si>
  <si>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</si>
  <si>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</si>
  <si>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</si>
  <si>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</si>
  <si>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</si>
  <si>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</si>
  <si>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</si>
  <si>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</si>
  <si>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</si>
  <si>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</si>
  <si>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</si>
  <si>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</si>
  <si>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</si>
  <si>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</si>
  <si>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</si>
  <si>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</si>
  <si>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</si>
  <si>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</si>
  <si>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</si>
  <si>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</si>
  <si>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</si>
  <si>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</si>
  <si>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</si>
  <si>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</si>
  <si>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</si>
  <si>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</si>
  <si>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</si>
  <si>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</si>
  <si>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</si>
  <si>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</si>
  <si>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</si>
  <si>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</si>
  <si>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</si>
  <si>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</si>
  <si>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</si>
  <si>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</si>
  <si>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</si>
  <si>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</si>
  <si>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</si>
  <si>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</si>
  <si>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</si>
  <si>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</si>
  <si>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</si>
  <si>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</si>
  <si>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</si>
  <si>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</si>
  <si>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</si>
  <si>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</si>
  <si>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</si>
  <si>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</si>
  <si>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</si>
  <si>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</si>
  <si>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</si>
  <si>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</si>
  <si>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</si>
  <si>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</si>
  <si>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</si>
  <si>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</si>
  <si>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</si>
  <si>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</si>
  <si>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</si>
  <si>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</si>
  <si>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</si>
  <si>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</si>
  <si>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</si>
  <si>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</si>
  <si>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</si>
  <si>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</si>
  <si>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</si>
  <si>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</si>
  <si>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</si>
  <si>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</si>
  <si>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</si>
  <si>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</si>
  <si>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</si>
  <si>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</si>
  <si>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</si>
  <si>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</si>
  <si>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</si>
  <si>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</si>
  <si>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</si>
  <si>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</si>
  <si>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</si>
  <si>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</si>
  <si>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</si>
  <si>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</si>
  <si>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</si>
  <si>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</si>
  <si>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</si>
  <si>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</si>
  <si>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</si>
  <si>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</si>
  <si>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</si>
  <si>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</si>
  <si>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</si>
  <si>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</si>
  <si>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</si>
  <si>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</si>
  <si>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</si>
  <si>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</si>
  <si>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</si>
  <si>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</si>
  <si>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</si>
  <si>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</si>
  <si>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</si>
  <si>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</si>
  <si>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</si>
  <si>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</si>
  <si>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</si>
  <si>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</si>
  <si>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</si>
  <si>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</si>
  <si>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</si>
  <si>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</si>
  <si>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</si>
  <si>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</si>
  <si>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</si>
  <si>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</si>
  <si>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</si>
  <si>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</si>
  <si>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</si>
  <si>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</si>
  <si>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</si>
  <si>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</si>
  <si>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</si>
  <si>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</si>
  <si>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</si>
  <si>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</si>
  <si>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</si>
  <si>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</si>
  <si>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</si>
  <si>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</si>
  <si>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</si>
  <si>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</si>
  <si>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</si>
  <si>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</si>
  <si>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</si>
  <si>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</si>
  <si>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</si>
  <si>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</si>
  <si>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</si>
  <si>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</si>
  <si>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</si>
  <si>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</si>
  <si>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</si>
  <si>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</si>
  <si>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</si>
  <si>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</si>
  <si>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</si>
  <si>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</si>
  <si>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</si>
  <si>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</si>
  <si>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</si>
  <si>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</si>
  <si>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</si>
  <si>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</si>
  <si>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</si>
  <si>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</si>
  <si>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</si>
  <si>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</si>
  <si>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</si>
  <si>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</si>
  <si>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</si>
  <si>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</si>
  <si>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</si>
  <si>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</si>
  <si>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</si>
  <si>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</si>
  <si>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</si>
  <si>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</si>
  <si>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</si>
  <si>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</si>
  <si>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</si>
  <si>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</si>
  <si>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</si>
  <si>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</si>
  <si>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</si>
  <si>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</si>
  <si>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</si>
  <si>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</si>
  <si>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</si>
  <si>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</si>
  <si>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</si>
  <si>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</si>
  <si>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</si>
  <si>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</si>
  <si>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</si>
  <si>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</si>
  <si>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</si>
  <si>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</si>
  <si>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</si>
  <si>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</si>
  <si>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</si>
  <si>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</si>
  <si>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</si>
  <si>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</si>
  <si>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</si>
  <si>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</si>
  <si>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</si>
  <si>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</si>
  <si>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</si>
  <si>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</si>
  <si>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</si>
  <si>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</si>
  <si>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</si>
  <si>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</si>
  <si>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</si>
  <si>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</si>
  <si>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</si>
  <si>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</si>
  <si>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</si>
  <si>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</si>
  <si>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</si>
  <si>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</si>
  <si>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</si>
  <si>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</si>
  <si>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</si>
  <si>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</si>
  <si>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</si>
  <si>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</si>
  <si>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</si>
  <si>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</si>
  <si>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</si>
  <si>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</si>
  <si>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</si>
  <si>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</si>
  <si>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</si>
  <si>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</si>
  <si>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</si>
  <si>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</si>
  <si>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</si>
  <si>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</si>
  <si>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</si>
  <si>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</si>
  <si>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</si>
  <si>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</si>
  <si>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</si>
  <si>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</si>
  <si>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</si>
  <si>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</si>
  <si>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</si>
  <si>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</si>
  <si>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</si>
  <si>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</si>
  <si>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</si>
  <si>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</si>
  <si>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</si>
  <si>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</si>
  <si>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</si>
  <si>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</si>
  <si>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</si>
  <si>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</si>
  <si>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</si>
  <si>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</si>
  <si>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</si>
  <si>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</si>
  <si>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</si>
  <si>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</si>
  <si>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</si>
  <si>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</si>
  <si>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</si>
  <si>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</si>
  <si>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</si>
  <si>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</si>
  <si>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</si>
  <si>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</si>
  <si>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</si>
  <si>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</si>
  <si>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</si>
  <si>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</si>
  <si>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</si>
  <si>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</si>
  <si>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</si>
  <si>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</si>
  <si>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</si>
  <si>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</si>
  <si>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</si>
  <si>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</si>
  <si>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</si>
  <si>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</si>
  <si>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</si>
  <si>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</si>
  <si>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</si>
  <si>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</si>
  <si>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</si>
  <si>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</si>
  <si>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</si>
  <si>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</si>
  <si>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</si>
  <si>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</si>
  <si>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</si>
  <si>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</si>
  <si>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</si>
  <si>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</si>
  <si>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</si>
  <si>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</si>
  <si>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</si>
  <si>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</si>
  <si>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</si>
  <si>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</si>
  <si>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</si>
  <si>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</si>
  <si>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</si>
  <si>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</si>
  <si>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</si>
  <si>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</si>
  <si>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</si>
  <si>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</si>
  <si>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</si>
  <si>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</si>
  <si>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</si>
  <si>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</si>
  <si>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</si>
  <si>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</si>
  <si>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</si>
  <si>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</si>
  <si>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</si>
  <si>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</si>
  <si>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</si>
  <si>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</si>
  <si>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</si>
  <si>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</si>
  <si>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</si>
  <si>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</si>
  <si>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</si>
  <si>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</si>
  <si>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</si>
  <si>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</si>
  <si>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</si>
  <si>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</si>
  <si>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</si>
  <si>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</si>
  <si>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</si>
  <si>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</si>
  <si>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</si>
  <si>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</si>
  <si>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</si>
  <si>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</si>
  <si>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</si>
  <si>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</si>
  <si>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</si>
  <si>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</si>
  <si>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</si>
  <si>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</si>
  <si>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</si>
  <si>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</si>
  <si>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</si>
  <si>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</si>
  <si>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</si>
  <si>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</si>
  <si>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</si>
  <si>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</si>
  <si>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</si>
  <si>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</si>
  <si>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</si>
  <si>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</si>
  <si>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</si>
  <si>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</si>
  <si>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</si>
  <si>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</si>
  <si>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</si>
  <si>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</si>
  <si>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</si>
  <si>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</si>
  <si>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</si>
  <si>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</si>
  <si>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</si>
  <si>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</si>
  <si>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</si>
  <si>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</si>
  <si>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</si>
  <si>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</si>
  <si>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</si>
  <si>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</si>
  <si>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</si>
  <si>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</si>
  <si>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</si>
  <si>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</si>
  <si>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</si>
  <si>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</si>
  <si>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</si>
  <si>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</si>
  <si>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</si>
  <si>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</si>
  <si>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</si>
  <si>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</si>
  <si>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</si>
  <si>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</si>
  <si>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</si>
  <si>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</si>
  <si>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</si>
  <si>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</si>
  <si>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</si>
  <si>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</si>
  <si>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</si>
  <si>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</si>
  <si>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</si>
  <si>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</si>
  <si>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</si>
  <si>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</si>
  <si>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</si>
  <si>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</si>
  <si>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</si>
  <si>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</si>
  <si>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</si>
  <si>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</si>
  <si>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</si>
  <si>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</si>
  <si>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</si>
  <si>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</si>
  <si>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</si>
  <si>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</si>
  <si>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</si>
  <si>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</si>
  <si>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</si>
  <si>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</si>
  <si>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</si>
  <si>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</si>
  <si>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</si>
  <si>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</si>
  <si>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</si>
  <si>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</si>
  <si>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</si>
  <si>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</si>
  <si>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</si>
  <si>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</si>
  <si>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</si>
  <si>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</si>
  <si>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</si>
  <si>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</si>
  <si>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</si>
  <si>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</si>
  <si>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</si>
  <si>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</si>
  <si>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</si>
  <si>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</si>
  <si>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</si>
  <si>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</si>
  <si>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</si>
  <si>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</si>
  <si>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</si>
  <si>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</si>
  <si>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</si>
  <si>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</si>
  <si>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</si>
  <si>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</si>
  <si>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</si>
  <si>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</si>
  <si>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</si>
  <si>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</si>
  <si>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</si>
  <si>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</si>
  <si>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</si>
  <si>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</si>
  <si>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</si>
  <si>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</si>
  <si>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</si>
  <si>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</si>
  <si>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</si>
  <si>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</si>
  <si>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</si>
  <si>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</si>
  <si>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</si>
  <si>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</si>
  <si>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</si>
  <si>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</si>
  <si>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</si>
  <si>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</si>
  <si>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</si>
  <si>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</si>
  <si>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</si>
  <si>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</si>
  <si>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</si>
  <si>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</si>
  <si>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</si>
  <si>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</si>
  <si>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</si>
  <si>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</si>
  <si>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</si>
  <si>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</si>
  <si>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</si>
  <si>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</si>
  <si>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</si>
  <si>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</si>
  <si>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</si>
  <si>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</si>
  <si>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</si>
  <si>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</si>
  <si>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</si>
  <si>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</si>
  <si>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</si>
  <si>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</si>
  <si>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</si>
  <si>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</si>
  <si>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</si>
  <si>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</si>
  <si>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</si>
  <si>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</si>
  <si>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</si>
  <si>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</si>
  <si>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</si>
  <si>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</si>
  <si>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</si>
  <si>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</si>
  <si>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</si>
  <si>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</si>
  <si>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</si>
  <si>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</si>
  <si>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</si>
  <si>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</si>
  <si>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</si>
  <si>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</si>
  <si>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</si>
  <si>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</si>
  <si>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</si>
  <si>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</si>
  <si>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</si>
  <si>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</si>
  <si>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</si>
  <si>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</si>
  <si>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</si>
  <si>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</si>
  <si>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</si>
  <si>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</si>
  <si>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</si>
  <si>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</si>
  <si>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</si>
  <si>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</si>
  <si>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</si>
  <si>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</si>
  <si>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</si>
  <si>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</si>
  <si>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</si>
  <si>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</si>
  <si>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</si>
  <si>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</si>
  <si>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</si>
  <si>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</si>
  <si>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</si>
  <si>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</si>
  <si>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</si>
  <si>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</si>
  <si>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</si>
  <si>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</si>
  <si>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</si>
  <si>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</si>
  <si>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</si>
  <si>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</si>
  <si>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</si>
  <si>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</si>
  <si>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</si>
  <si>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</si>
  <si>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</si>
  <si>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</si>
  <si>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</si>
  <si>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</si>
  <si>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</si>
  <si>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</si>
  <si>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</si>
  <si>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</si>
  <si>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</si>
  <si>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</si>
  <si>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</si>
  <si>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</si>
  <si>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</si>
  <si>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</si>
  <si>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</si>
  <si>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</si>
  <si>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</si>
  <si>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</si>
  <si>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</si>
  <si>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</si>
  <si>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</si>
  <si>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</si>
  <si>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</si>
  <si>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</si>
  <si>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</si>
  <si>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</si>
  <si>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</si>
  <si>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</si>
  <si>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</si>
  <si>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</si>
  <si>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</si>
  <si>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</si>
  <si>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</si>
  <si>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</si>
  <si>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</si>
  <si>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</si>
  <si>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</si>
  <si>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</si>
  <si>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</si>
  <si>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</si>
  <si>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</si>
  <si>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</si>
  <si>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</si>
  <si>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</si>
  <si>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</si>
  <si>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</si>
  <si>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</si>
  <si>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</si>
  <si>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</si>
  <si>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</si>
  <si>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</si>
  <si>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</si>
  <si>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</si>
  <si>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</si>
  <si>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</si>
  <si>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</si>
  <si>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</si>
  <si>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</si>
  <si>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</si>
  <si>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</si>
  <si>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</si>
  <si>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</si>
  <si>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</si>
  <si>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</si>
  <si>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</si>
  <si>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</si>
  <si>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</si>
  <si>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</si>
  <si>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</si>
  <si>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</si>
  <si>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</si>
  <si>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</si>
  <si>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</si>
  <si>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</si>
  <si>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</si>
  <si>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</si>
  <si>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</si>
  <si>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</si>
  <si>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</si>
  <si>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</si>
  <si>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</si>
  <si>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</si>
  <si>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</si>
  <si>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</si>
  <si>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</si>
  <si>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</si>
  <si>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</si>
  <si>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</si>
  <si>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</si>
  <si>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</si>
  <si>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</si>
  <si>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</si>
  <si>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</si>
  <si>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</si>
  <si>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</si>
  <si>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</si>
  <si>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</si>
  <si>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</si>
  <si>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</si>
  <si>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</si>
  <si>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</si>
  <si>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</si>
  <si>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</si>
  <si>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</si>
  <si>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</si>
  <si>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</si>
  <si>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</si>
  <si>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</si>
  <si>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</si>
  <si>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</si>
  <si>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</si>
  <si>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</si>
  <si>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</si>
  <si>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</si>
  <si>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</si>
  <si>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</si>
  <si>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</si>
  <si>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</si>
  <si>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</si>
  <si>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</si>
  <si>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</si>
  <si>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</si>
  <si>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</si>
  <si>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</si>
  <si>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</si>
  <si>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</si>
  <si>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</si>
  <si>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</si>
  <si>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</si>
  <si>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</si>
  <si>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</si>
  <si>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</si>
  <si>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</si>
  <si>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</si>
  <si>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</si>
  <si>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</si>
  <si>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</si>
  <si>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</si>
  <si>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</si>
  <si>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</si>
  <si>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</si>
  <si>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</si>
  <si>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</si>
  <si>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</si>
  <si>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</si>
  <si>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</si>
  <si>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</si>
  <si>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</si>
  <si>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</si>
  <si>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</si>
  <si>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</si>
  <si>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</si>
  <si>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</si>
  <si>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</si>
  <si>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</si>
  <si>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</si>
  <si>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</si>
  <si>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</si>
  <si>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</si>
  <si>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</si>
  <si>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</si>
  <si>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</si>
  <si>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</si>
  <si>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</si>
  <si>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</si>
  <si>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</si>
  <si>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</si>
  <si>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</si>
  <si>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</si>
  <si>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</si>
  <si>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</si>
  <si>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</si>
  <si>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</si>
  <si>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</si>
  <si>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</si>
  <si>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</si>
  <si>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</si>
  <si>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</si>
  <si>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</si>
  <si>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</si>
  <si>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</si>
  <si>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</si>
  <si>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</si>
  <si>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</si>
  <si>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</si>
  <si>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</si>
  <si>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</si>
  <si>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</si>
  <si>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</si>
  <si>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</si>
  <si>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</si>
  <si>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</si>
  <si>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</si>
  <si>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</si>
  <si>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</si>
  <si>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</si>
  <si>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</si>
  <si>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</si>
  <si>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</si>
  <si>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</si>
  <si>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</si>
  <si>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</si>
  <si>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</si>
  <si>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</si>
  <si>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</si>
  <si>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</si>
  <si>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</si>
  <si>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</si>
  <si>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</si>
  <si>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</si>
  <si>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</si>
  <si>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</si>
  <si>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</si>
  <si>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</si>
  <si>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</si>
  <si>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</si>
  <si>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</si>
  <si>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</si>
  <si>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</si>
  <si>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</si>
  <si>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</si>
  <si>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</si>
  <si>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</si>
  <si>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</si>
  <si>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</si>
  <si>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</si>
  <si>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</si>
  <si>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</si>
  <si>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</si>
  <si>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</si>
  <si>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</si>
  <si>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</si>
  <si>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</si>
  <si>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</si>
  <si>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</si>
  <si>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</si>
  <si>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</si>
  <si>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</si>
  <si>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</si>
  <si>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</si>
  <si>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</si>
  <si>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</si>
  <si>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</si>
  <si>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</si>
  <si>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</si>
  <si>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</si>
  <si>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</si>
  <si>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</si>
  <si>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</si>
  <si>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</si>
  <si>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</si>
  <si>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</si>
  <si>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</si>
  <si>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</si>
  <si>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</si>
  <si>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</si>
  <si>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</si>
  <si>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</si>
  <si>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</si>
  <si>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</si>
  <si>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</si>
  <si>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</si>
  <si>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</si>
  <si>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</si>
  <si>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</si>
  <si>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</si>
  <si>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</si>
  <si>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</si>
  <si>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</si>
  <si>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</si>
  <si>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</si>
  <si>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</si>
  <si>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</si>
  <si>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</si>
  <si>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</si>
  <si>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</si>
  <si>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</si>
  <si>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</si>
  <si>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</si>
  <si>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</si>
  <si>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</si>
  <si>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</si>
  <si>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</si>
  <si>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</si>
  <si>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</si>
  <si>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</si>
  <si>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</si>
  <si>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</si>
  <si>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</si>
  <si>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</si>
  <si>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</si>
  <si>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</si>
  <si>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</si>
  <si>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</si>
  <si>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</si>
  <si>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</si>
  <si>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</si>
  <si>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</si>
  <si>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</si>
  <si>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</si>
  <si>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</si>
  <si>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</si>
  <si>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</si>
  <si>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</si>
  <si>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</si>
  <si>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</si>
  <si>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</si>
  <si>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</si>
  <si>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</si>
  <si>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</si>
  <si>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</si>
  <si>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</si>
  <si>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</si>
  <si>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</si>
  <si>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</si>
  <si>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</si>
  <si>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</si>
  <si>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</si>
  <si>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</si>
  <si>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</si>
  <si>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</si>
  <si>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</si>
  <si>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</si>
  <si>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</si>
  <si>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</si>
  <si>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</si>
  <si>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</si>
  <si>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</si>
  <si>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</si>
  <si>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</si>
  <si>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</si>
  <si>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</si>
  <si>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</si>
  <si>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</si>
  <si>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</si>
  <si>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</si>
  <si>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</si>
  <si>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</si>
  <si>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</si>
  <si>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</si>
  <si>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</si>
  <si>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</si>
  <si>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</si>
  <si>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</si>
  <si>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</si>
  <si>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</si>
  <si>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</si>
  <si>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</si>
  <si>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</si>
  <si>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</si>
  <si>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</si>
  <si>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</si>
  <si>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</si>
  <si>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</si>
  <si>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</si>
  <si>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</si>
  <si>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</si>
  <si>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</si>
  <si>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</si>
  <si>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</si>
  <si>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</si>
  <si>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</si>
  <si>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</si>
  <si>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</si>
  <si>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</si>
  <si>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</si>
  <si>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</si>
  <si>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</si>
  <si>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</si>
  <si>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</si>
  <si>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</si>
  <si>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</si>
  <si>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</si>
  <si>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</si>
  <si>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</si>
  <si>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</si>
  <si>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</si>
  <si>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</si>
  <si>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</si>
  <si>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</si>
  <si>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</si>
  <si>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</si>
  <si>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</si>
  <si>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</si>
  <si>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</si>
  <si>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</si>
  <si>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</si>
  <si>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</si>
  <si>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</si>
  <si>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</si>
  <si>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</si>
  <si>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</si>
  <si>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</si>
  <si>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</si>
  <si>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</si>
  <si>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</si>
  <si>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</si>
  <si>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</si>
  <si>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</si>
  <si>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</si>
  <si>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</si>
  <si>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</si>
  <si>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</si>
  <si>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</si>
  <si>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</si>
  <si>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</si>
  <si>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</si>
  <si>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</si>
  <si>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</si>
  <si>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</si>
  <si>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</si>
  <si>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</si>
  <si>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</si>
  <si>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</si>
  <si>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</si>
  <si>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</si>
  <si>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</si>
  <si>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</si>
  <si>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</si>
  <si>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</si>
  <si>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</si>
  <si>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</si>
  <si>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</si>
  <si>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</si>
  <si>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</si>
  <si>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</si>
  <si>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</si>
  <si>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</si>
  <si>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</si>
  <si>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</si>
  <si>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</si>
  <si>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</si>
  <si>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</si>
  <si>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</si>
  <si>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</si>
  <si>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</si>
  <si>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</si>
  <si>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</si>
  <si>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</si>
  <si>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</si>
  <si>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</si>
  <si>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</si>
  <si>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</si>
  <si>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</si>
  <si>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</si>
  <si>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</si>
  <si>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</si>
  <si>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</si>
  <si>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</si>
  <si>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</si>
  <si>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</si>
  <si>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</si>
  <si>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</si>
  <si>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</si>
  <si>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</si>
  <si>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</si>
  <si>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</si>
  <si>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</si>
  <si>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</si>
  <si>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</si>
  <si>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</si>
  <si>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</si>
  <si>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</si>
  <si>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</si>
  <si>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</si>
  <si>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</si>
  <si>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</si>
  <si>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</si>
  <si>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</si>
  <si>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</si>
  <si>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</si>
  <si>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</si>
  <si>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</si>
  <si>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</si>
  <si>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</si>
  <si>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</si>
  <si>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</si>
  <si>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</si>
  <si>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</si>
  <si>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</si>
  <si>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</si>
  <si>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</si>
  <si>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</si>
  <si>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</si>
  <si>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</si>
  <si>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</si>
  <si>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</si>
  <si>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</si>
  <si>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</si>
  <si>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</si>
  <si>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</si>
  <si>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</si>
  <si>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</si>
  <si>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</si>
  <si>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</si>
  <si>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</si>
  <si>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</si>
  <si>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</si>
  <si>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</si>
  <si>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</si>
  <si>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</si>
  <si>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</si>
  <si>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</si>
  <si>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</si>
  <si>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</si>
  <si>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</si>
  <si>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</si>
  <si>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</si>
  <si>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</si>
  <si>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</si>
  <si>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</si>
  <si>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</si>
  <si>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</si>
  <si>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</si>
  <si>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</si>
  <si>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</si>
  <si>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</si>
  <si>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</si>
  <si>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</si>
  <si>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</si>
  <si>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</si>
  <si>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</si>
  <si>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</si>
  <si>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</si>
  <si>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</si>
  <si>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</si>
  <si>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</si>
  <si>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</si>
  <si>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</si>
  <si>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</si>
  <si>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</si>
  <si>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</si>
  <si>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</si>
  <si>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</si>
  <si>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</si>
  <si>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</si>
  <si>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</si>
  <si>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</si>
  <si>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</si>
  <si>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</si>
  <si>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</si>
  <si>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</si>
  <si>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</si>
  <si>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</si>
  <si>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</si>
  <si>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</si>
  <si>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</si>
  <si>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</si>
  <si>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</si>
  <si>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</si>
  <si>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</si>
  <si>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</si>
  <si>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</si>
  <si>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</si>
  <si>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</si>
  <si>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</si>
  <si>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</si>
  <si>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</si>
  <si>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</si>
  <si>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</si>
  <si>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</si>
  <si>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</si>
  <si>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</si>
  <si>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</si>
  <si>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</si>
  <si>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</si>
  <si>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</si>
  <si>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</si>
  <si>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</si>
  <si>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</si>
  <si>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</si>
  <si>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</si>
  <si>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</si>
  <si>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</si>
  <si>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</si>
  <si>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</si>
  <si>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</si>
  <si>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</si>
  <si>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</si>
  <si>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</si>
  <si>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</si>
  <si>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</si>
  <si>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</si>
  <si>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</si>
  <si>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</si>
  <si>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</si>
  <si>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</si>
  <si>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</si>
  <si>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</si>
  <si>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</si>
  <si>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</si>
  <si>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</si>
  <si>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</si>
  <si>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</si>
  <si>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</si>
  <si>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</si>
  <si>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</si>
  <si>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</si>
  <si>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</si>
  <si>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</si>
  <si>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</si>
  <si>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</si>
  <si>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</si>
  <si>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</si>
  <si>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</si>
  <si>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</si>
  <si>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</si>
  <si>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</si>
  <si>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</si>
  <si>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</si>
  <si>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</si>
  <si>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</si>
  <si>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</si>
  <si>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</si>
  <si>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</si>
  <si>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</si>
  <si>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</si>
  <si>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</si>
  <si>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</si>
  <si>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</si>
  <si>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</si>
  <si>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</si>
  <si>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</si>
  <si>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</si>
  <si>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</si>
  <si>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</si>
  <si>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</si>
  <si>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</si>
  <si>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</si>
  <si>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</si>
  <si>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</si>
  <si>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</si>
  <si>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</si>
  <si>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</si>
  <si>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</si>
  <si>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</si>
  <si>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</si>
  <si>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</si>
  <si>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</si>
  <si>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</si>
  <si>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</si>
  <si>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</si>
  <si>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</si>
  <si>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</si>
  <si>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</si>
  <si>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</si>
  <si>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</si>
  <si>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</si>
  <si>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</si>
  <si>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</si>
  <si>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</si>
  <si>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</si>
  <si>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</si>
  <si>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</si>
  <si>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</si>
  <si>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</si>
  <si>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</si>
  <si>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</si>
  <si>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</si>
  <si>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</si>
  <si>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</si>
  <si>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</si>
  <si>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</si>
  <si>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</si>
  <si>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</si>
  <si>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</si>
  <si>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</si>
  <si>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</si>
  <si>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</si>
  <si>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</si>
  <si>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</si>
  <si>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</si>
  <si>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</si>
  <si>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</si>
  <si>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</si>
  <si>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</si>
  <si>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</si>
  <si>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</si>
  <si>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</si>
  <si>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</si>
  <si>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</si>
  <si>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</si>
  <si>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</si>
  <si>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</si>
  <si>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</si>
  <si>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</si>
  <si>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</si>
  <si>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</si>
  <si>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</si>
  <si>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</si>
  <si>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</si>
  <si>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</si>
  <si>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</si>
  <si>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</si>
  <si>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</si>
  <si>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</si>
  <si>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</si>
  <si>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</si>
  <si>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</si>
  <si>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</si>
  <si>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</si>
  <si>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</si>
  <si>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</si>
  <si>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</si>
  <si>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</si>
  <si>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</si>
  <si>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</si>
  <si>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</si>
  <si>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</si>
  <si>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</si>
  <si>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</si>
  <si>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</si>
  <si>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</si>
  <si>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</si>
  <si>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</si>
  <si>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</si>
  <si>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</si>
  <si>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</si>
  <si>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</si>
  <si>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</si>
  <si>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</si>
  <si>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</si>
  <si>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</si>
  <si>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</si>
  <si>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</si>
  <si>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</si>
  <si>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</si>
  <si>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</si>
  <si>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</si>
  <si>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</si>
  <si>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</si>
  <si>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</si>
  <si>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</si>
  <si>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</si>
  <si>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</si>
  <si>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</si>
  <si>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</si>
  <si>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</si>
  <si>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</si>
  <si>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</si>
  <si>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</si>
  <si>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</si>
  <si>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</si>
  <si>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</si>
  <si>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</si>
  <si>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</si>
  <si>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</si>
  <si>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</si>
  <si>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</si>
  <si>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</si>
  <si>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</si>
  <si>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</si>
  <si>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</si>
  <si>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</si>
  <si>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</si>
  <si>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</si>
  <si>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</si>
  <si>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</si>
  <si>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</si>
  <si>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</si>
  <si>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</si>
  <si>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</si>
  <si>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</si>
  <si>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</si>
  <si>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</si>
  <si>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</si>
  <si>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</si>
  <si>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</si>
  <si>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</si>
  <si>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</si>
  <si>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</si>
  <si>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</si>
  <si>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</si>
  <si>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</si>
  <si>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</si>
  <si>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</si>
  <si>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</si>
  <si>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</si>
  <si>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</si>
  <si>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</si>
  <si>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</si>
  <si>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</si>
  <si>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</si>
  <si>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</si>
  <si>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</si>
  <si>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</si>
  <si>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</si>
  <si>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</si>
  <si>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</si>
  <si>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</si>
  <si>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</si>
  <si>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</si>
  <si>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</si>
  <si>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</si>
  <si>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</si>
  <si>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</si>
  <si>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</si>
  <si>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</si>
  <si>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</si>
  <si>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</si>
  <si>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</si>
  <si>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</si>
  <si>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</si>
  <si>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</si>
  <si>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</si>
  <si>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</si>
  <si>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</si>
  <si>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</si>
  <si>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</si>
  <si>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</si>
  <si>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</si>
  <si>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</si>
  <si>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</si>
  <si>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</si>
  <si>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</si>
  <si>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</si>
  <si>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</si>
  <si>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</si>
  <si>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</si>
  <si>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</si>
  <si>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</si>
  <si>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</si>
  <si>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</si>
  <si>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</si>
  <si>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</si>
  <si>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</si>
  <si>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</si>
  <si>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</si>
  <si>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</si>
  <si>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</si>
  <si>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</si>
  <si>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</si>
  <si>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</si>
  <si>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</si>
  <si>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</si>
  <si>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</si>
  <si>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</si>
  <si>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</si>
  <si>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</si>
  <si>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</si>
  <si>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</si>
  <si>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</si>
  <si>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</si>
  <si>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</si>
  <si>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</si>
  <si>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</si>
  <si>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</si>
  <si>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</si>
  <si>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</si>
  <si>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</si>
  <si>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</si>
  <si>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</si>
  <si>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</si>
  <si>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</si>
  <si>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</si>
  <si>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</si>
  <si>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</si>
  <si>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</si>
  <si>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</si>
  <si>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</si>
  <si>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</si>
  <si>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</si>
  <si>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</si>
  <si>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</si>
  <si>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</si>
  <si>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</si>
  <si>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</si>
  <si>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</si>
  <si>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</si>
  <si>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</si>
  <si>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</si>
  <si>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</si>
  <si>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</si>
  <si>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</si>
  <si>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</si>
  <si>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</si>
  <si>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</si>
  <si>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</si>
  <si>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</si>
  <si>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</si>
  <si>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</si>
  <si>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</si>
  <si>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</si>
  <si>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</si>
  <si>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</si>
  <si>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</si>
  <si>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</si>
  <si>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</si>
  <si>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</si>
  <si>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</si>
  <si>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</si>
  <si>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</si>
  <si>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</si>
  <si>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</si>
  <si>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</si>
  <si>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</si>
  <si>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</si>
  <si>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</si>
  <si>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</si>
  <si>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</si>
  <si>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</si>
  <si>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</si>
  <si>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</si>
  <si>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</si>
  <si>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</si>
  <si>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</si>
  <si>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</si>
  <si>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</si>
  <si>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</si>
  <si>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</si>
  <si>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</si>
  <si>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</si>
  <si>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</si>
  <si>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</si>
  <si>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</si>
  <si>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</si>
  <si>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</si>
  <si>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</si>
  <si>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</si>
  <si>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</si>
  <si>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</si>
  <si>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</si>
  <si>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</si>
  <si>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</si>
  <si>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</si>
  <si>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</si>
  <si>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</si>
  <si>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</si>
  <si>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</si>
  <si>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</si>
  <si>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</si>
  <si>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</si>
  <si>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</si>
  <si>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</si>
  <si>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</si>
  <si>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</si>
  <si>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</si>
  <si>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</si>
  <si>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</si>
  <si>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</si>
  <si>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</si>
  <si>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</si>
  <si>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</si>
  <si>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</si>
  <si>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</si>
  <si>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</si>
  <si>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</si>
  <si>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</si>
  <si>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</si>
  <si>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</si>
  <si>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</si>
  <si>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</si>
  <si>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</si>
  <si>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</si>
  <si>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</si>
  <si>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</si>
  <si>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</si>
  <si>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</si>
  <si>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</si>
  <si>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</si>
  <si>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</si>
  <si>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</si>
  <si>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</si>
  <si>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</si>
  <si>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</si>
  <si>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</si>
  <si>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</si>
  <si>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</si>
  <si>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</si>
  <si>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</si>
  <si>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</si>
  <si>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</si>
  <si>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</si>
  <si>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</si>
  <si>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</si>
  <si>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</si>
  <si>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</si>
  <si>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</si>
  <si>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</si>
  <si>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</si>
  <si>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</si>
  <si>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</si>
  <si>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</si>
  <si>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</si>
  <si>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</si>
  <si>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</si>
  <si>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</si>
  <si>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</si>
  <si>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</si>
  <si>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</si>
  <si>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</si>
  <si>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</si>
  <si>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</si>
  <si>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</si>
  <si>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</si>
  <si>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</si>
  <si>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</si>
  <si>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</si>
  <si>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</si>
  <si>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</si>
  <si>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</si>
  <si>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</si>
  <si>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</si>
  <si>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</si>
  <si>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</si>
  <si>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</si>
  <si>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</si>
  <si>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</si>
  <si>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</si>
  <si>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</si>
  <si>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</si>
  <si>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</si>
  <si>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</si>
  <si>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</si>
  <si>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</si>
  <si>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</si>
  <si>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</si>
  <si>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</si>
  <si>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</si>
  <si>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</si>
  <si>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</si>
  <si>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</si>
  <si>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</si>
  <si>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</si>
  <si>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</si>
  <si>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</si>
  <si>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</si>
  <si>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</si>
  <si>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</si>
  <si>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</si>
  <si>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</si>
  <si>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</si>
  <si>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</si>
  <si>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</si>
  <si>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</si>
  <si>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</si>
  <si>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</si>
  <si>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</si>
  <si>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</si>
  <si>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</si>
  <si>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</si>
  <si>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</si>
  <si>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</si>
  <si>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</si>
  <si>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</si>
  <si>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</si>
  <si>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</si>
  <si>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</si>
  <si>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</si>
  <si>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</si>
  <si>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</si>
  <si>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</si>
  <si>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</si>
  <si>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</si>
  <si>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</si>
  <si>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</si>
  <si>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</si>
  <si>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</si>
  <si>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</si>
  <si>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</si>
  <si>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</si>
  <si>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</si>
  <si>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</si>
  <si>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</si>
  <si>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</si>
  <si>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</si>
  <si>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</si>
  <si>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</si>
  <si>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</si>
  <si>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</si>
  <si>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</si>
  <si>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</si>
  <si>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</si>
  <si>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</si>
  <si>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</si>
  <si>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</si>
  <si>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</si>
  <si>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</si>
  <si>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</si>
  <si>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</si>
  <si>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</si>
  <si>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</si>
  <si>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</si>
  <si>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</si>
  <si>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</si>
  <si>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</si>
  <si>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</si>
  <si>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</si>
  <si>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</si>
  <si>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</si>
  <si>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</si>
  <si>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</si>
  <si>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</si>
  <si>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</si>
  <si>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</si>
  <si>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</si>
  <si>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</si>
  <si>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</si>
  <si>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</si>
  <si>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</si>
  <si>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</si>
  <si>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</si>
  <si>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</si>
  <si>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</si>
  <si>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</si>
  <si>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</si>
  <si>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</si>
  <si>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</si>
  <si>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</si>
  <si>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</si>
  <si>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</si>
  <si>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</si>
  <si>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</si>
  <si>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</si>
  <si>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</si>
  <si>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</si>
  <si>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</si>
  <si>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</si>
  <si>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</si>
  <si>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</si>
  <si>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</si>
  <si>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</si>
  <si>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</si>
  <si>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</si>
  <si>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</si>
  <si>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</si>
  <si>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</si>
  <si>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</si>
  <si>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</si>
  <si>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</si>
  <si>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</si>
  <si>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</si>
  <si>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</si>
  <si>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</si>
  <si>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</si>
  <si>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</si>
  <si>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</si>
  <si>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</si>
  <si>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</si>
  <si>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</si>
  <si>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</si>
  <si>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</si>
  <si>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</si>
  <si>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</si>
  <si>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</si>
  <si>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</si>
  <si>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</si>
  <si>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</si>
  <si>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</si>
  <si>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</si>
  <si>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</si>
  <si>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</si>
  <si>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</si>
  <si>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</si>
  <si>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</si>
  <si>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</si>
  <si>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</si>
  <si>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</si>
  <si>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</si>
  <si>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</si>
  <si>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</si>
  <si>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</si>
  <si>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</si>
  <si>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</si>
  <si>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</si>
  <si>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</si>
  <si>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</si>
  <si>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</si>
  <si>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</si>
  <si>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</si>
  <si>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</si>
  <si>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</si>
  <si>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</si>
  <si>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</si>
  <si>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</si>
  <si>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</si>
  <si>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</si>
  <si>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</si>
  <si>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</si>
  <si>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</si>
  <si>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</si>
  <si>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</si>
  <si>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</si>
  <si>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</si>
  <si>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</si>
  <si>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</si>
  <si>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</si>
  <si>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</si>
  <si>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</si>
  <si>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</si>
  <si>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</si>
  <si>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</si>
  <si>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</si>
  <si>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</si>
  <si>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</si>
  <si>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</si>
  <si>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</si>
  <si>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</si>
  <si>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</si>
  <si>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</si>
  <si>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</si>
  <si>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</si>
  <si>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</si>
  <si>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</si>
  <si>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</si>
  <si>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</si>
  <si>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</si>
  <si>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</si>
  <si>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</si>
  <si>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</si>
  <si>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</si>
  <si>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</si>
  <si>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</si>
  <si>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</si>
  <si>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</si>
  <si>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</si>
  <si>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</si>
  <si>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</si>
  <si>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</si>
  <si>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</si>
  <si>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</si>
  <si>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</si>
  <si>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</si>
  <si>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</si>
  <si>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</si>
  <si>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</si>
  <si>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</si>
  <si>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</si>
  <si>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</si>
  <si>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</si>
  <si>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</si>
  <si>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</si>
  <si>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</si>
  <si>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</si>
  <si>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</si>
  <si>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</si>
  <si>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</si>
  <si>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</si>
  <si>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</si>
  <si>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</si>
  <si>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</si>
  <si>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</si>
  <si>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</si>
  <si>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</si>
  <si>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</si>
  <si>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</si>
  <si>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</si>
  <si>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</si>
  <si>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</si>
  <si>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</si>
  <si>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</si>
  <si>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</si>
  <si>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</si>
  <si>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</si>
  <si>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</si>
  <si>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</si>
  <si>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</si>
  <si>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</si>
  <si>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</si>
  <si>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</si>
  <si>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</si>
  <si>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</si>
  <si>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</si>
  <si>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</si>
  <si>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</si>
  <si>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</si>
  <si>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</si>
  <si>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</si>
  <si>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</si>
  <si>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</si>
  <si>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</si>
  <si>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</si>
  <si>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</si>
  <si>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</si>
  <si>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</si>
  <si>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</si>
  <si>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</si>
  <si>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</si>
  <si>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</si>
  <si>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</si>
  <si>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</si>
  <si>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</si>
  <si>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</si>
  <si>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</si>
  <si>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</si>
  <si>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</si>
  <si>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</si>
  <si>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</si>
  <si>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</si>
  <si>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</si>
  <si>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</si>
  <si>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</si>
  <si>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</si>
  <si>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</si>
  <si>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</si>
  <si>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</si>
  <si>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</si>
  <si>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</si>
  <si>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</si>
  <si>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</si>
  <si>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</si>
  <si>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</si>
  <si>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</si>
  <si>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</si>
  <si>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</si>
  <si>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</si>
  <si>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</si>
  <si>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</si>
  <si>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</si>
  <si>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</si>
  <si>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</si>
  <si>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</si>
  <si>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</si>
  <si>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</si>
  <si>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</si>
  <si>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</si>
  <si>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</si>
  <si>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</si>
  <si>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</si>
  <si>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</si>
  <si>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</si>
  <si>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</si>
  <si>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</si>
  <si>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</si>
  <si>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</si>
  <si>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</si>
  <si>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</si>
  <si>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</si>
  <si>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</si>
  <si>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</si>
  <si>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</si>
  <si>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</si>
  <si>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</si>
  <si>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</si>
  <si>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</si>
  <si>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</si>
  <si>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</si>
  <si>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</si>
  <si>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</si>
  <si>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</si>
  <si>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</si>
  <si>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</si>
  <si>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</si>
  <si>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</si>
  <si>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</si>
  <si>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</si>
  <si>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</si>
  <si>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</si>
  <si>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</si>
  <si>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</si>
  <si>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</si>
  <si>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</si>
  <si>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</si>
  <si>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</si>
  <si>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</si>
  <si>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</si>
  <si>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</si>
  <si>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</si>
  <si>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</si>
  <si>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</si>
  <si>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</si>
  <si>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</si>
  <si>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</si>
  <si>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</si>
  <si>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</si>
  <si>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</si>
  <si>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</si>
  <si>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</si>
  <si>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</si>
  <si>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</si>
  <si>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</si>
  <si>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</si>
  <si>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</si>
  <si>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</si>
  <si>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</si>
  <si>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</si>
  <si>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</si>
  <si>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</si>
  <si>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</si>
  <si>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</si>
  <si>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</si>
  <si>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</si>
  <si>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</si>
  <si>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</si>
  <si>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</si>
  <si>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</si>
  <si>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</si>
  <si>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</si>
  <si>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</si>
  <si>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</si>
  <si>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</si>
  <si>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</si>
  <si>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</si>
  <si>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</si>
  <si>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</si>
  <si>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</si>
  <si>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</si>
  <si>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</si>
  <si>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</si>
  <si>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</si>
  <si>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</si>
  <si>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</si>
  <si>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</si>
  <si>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</si>
  <si>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</si>
  <si>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</si>
  <si>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</si>
  <si>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</si>
  <si>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</si>
  <si>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</si>
  <si>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</si>
  <si>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</si>
  <si>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</si>
  <si>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</si>
  <si>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</si>
  <si>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</si>
  <si>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</si>
  <si>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</si>
  <si>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</si>
  <si>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</si>
  <si>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</si>
  <si>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</si>
  <si>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</si>
  <si>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</si>
  <si>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</si>
  <si>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</si>
  <si>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</si>
  <si>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</si>
  <si>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</si>
  <si>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</si>
  <si>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</si>
  <si>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</si>
  <si>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</si>
  <si>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</si>
  <si>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</si>
  <si>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</si>
  <si>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</si>
  <si>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</si>
  <si>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</si>
  <si>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</si>
  <si>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</si>
  <si>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</si>
  <si>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</si>
  <si>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</si>
  <si>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</si>
  <si>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</si>
  <si>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</si>
  <si>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</si>
  <si>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</si>
  <si>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</si>
  <si>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</si>
  <si>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</si>
  <si>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</si>
  <si>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</si>
  <si>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</si>
  <si>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</si>
  <si>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</si>
  <si>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</si>
  <si>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</si>
  <si>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</si>
  <si>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</si>
  <si>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</si>
  <si>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</si>
  <si>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</si>
  <si>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</si>
  <si>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</si>
  <si>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</si>
  <si>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</si>
  <si>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</si>
  <si>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</si>
  <si>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</si>
  <si>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</si>
  <si>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</si>
  <si>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</si>
  <si>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</si>
  <si>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</si>
  <si>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</si>
  <si>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</si>
  <si>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</si>
  <si>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</si>
  <si>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</si>
  <si>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</si>
  <si>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</si>
  <si>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</si>
  <si>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</si>
  <si>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</si>
  <si>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</si>
  <si>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</si>
  <si>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</si>
  <si>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</si>
  <si>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</si>
  <si>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</si>
  <si>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</si>
  <si>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</si>
  <si>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</si>
  <si>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</si>
  <si>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</si>
  <si>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</si>
  <si>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</si>
  <si>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</si>
  <si>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</si>
  <si>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</si>
  <si>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</si>
  <si>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</si>
  <si>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</si>
  <si>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</si>
  <si>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</si>
  <si>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</si>
  <si>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</si>
  <si>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</si>
  <si>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</si>
  <si>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</si>
  <si>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</si>
  <si>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</si>
  <si>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</si>
  <si>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</si>
  <si>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</si>
  <si>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</si>
  <si>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</si>
  <si>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</si>
  <si>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</si>
  <si>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</si>
  <si>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</si>
  <si>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</si>
  <si>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</si>
  <si>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</si>
  <si>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</si>
  <si>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</si>
  <si>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</si>
  <si>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</si>
  <si>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</si>
  <si>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</si>
  <si>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</si>
  <si>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</si>
  <si>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</si>
  <si>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</si>
  <si>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</si>
  <si>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</si>
  <si>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</si>
  <si>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</si>
  <si>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</si>
  <si>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</si>
  <si>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</si>
  <si>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</si>
  <si>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</si>
  <si>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</si>
  <si>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</si>
  <si>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</si>
  <si>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</si>
  <si>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</si>
  <si>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</si>
  <si>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</si>
  <si>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</si>
  <si>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</si>
  <si>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</si>
  <si>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</si>
  <si>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</si>
  <si>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</si>
  <si>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</si>
  <si>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</si>
  <si>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</si>
  <si>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</si>
  <si>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</si>
  <si>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</si>
  <si>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</si>
  <si>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</si>
  <si>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</si>
  <si>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</si>
  <si>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</si>
  <si>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</si>
  <si>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</si>
  <si>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</si>
  <si>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</si>
  <si>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</si>
  <si>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</si>
  <si>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</si>
  <si>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</si>
  <si>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</si>
  <si>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</si>
  <si>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</si>
  <si>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</si>
  <si>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</si>
  <si>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</si>
  <si>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</si>
  <si>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</si>
  <si>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</si>
  <si>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</si>
  <si>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</si>
  <si>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</si>
  <si>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</si>
  <si>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</si>
  <si>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</si>
  <si>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</si>
  <si>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</si>
  <si>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</si>
  <si>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</si>
  <si>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</si>
  <si>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</si>
  <si>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</si>
  <si>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</si>
  <si>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</si>
  <si>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</si>
  <si>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</si>
  <si>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</si>
  <si>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</si>
  <si>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</si>
  <si>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</si>
  <si>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</si>
  <si>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</si>
  <si>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</si>
  <si>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</si>
  <si>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</si>
  <si>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</si>
  <si>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</si>
  <si>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</si>
  <si>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</si>
  <si>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</si>
  <si>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</si>
  <si>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</si>
  <si>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</si>
  <si>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</si>
  <si>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</si>
  <si>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</si>
  <si>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</si>
  <si>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</si>
  <si>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</si>
  <si>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</si>
  <si>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</si>
  <si>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</si>
  <si>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</si>
  <si>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</si>
  <si>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</si>
  <si>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</si>
  <si>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</si>
  <si>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</si>
  <si>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</si>
  <si>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</si>
  <si>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</si>
  <si>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</si>
  <si>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</si>
  <si>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</si>
  <si>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</si>
  <si>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</si>
  <si>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</si>
  <si>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</si>
  <si>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</si>
  <si>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</si>
  <si>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</si>
  <si>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</si>
  <si>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</si>
  <si>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</si>
  <si>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</si>
  <si>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</si>
  <si>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</si>
  <si>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</si>
  <si>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</si>
  <si>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</si>
  <si>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</si>
  <si>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</si>
  <si>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</si>
  <si>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</si>
  <si>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</si>
  <si>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</si>
  <si>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</si>
  <si>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</si>
  <si>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</si>
  <si>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</si>
  <si>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</si>
  <si>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</si>
  <si>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</si>
  <si>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</si>
  <si>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</si>
  <si>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</si>
  <si>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</si>
  <si>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</si>
  <si>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</si>
  <si>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</si>
  <si>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</si>
  <si>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</si>
  <si>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</si>
  <si>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</si>
  <si>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</si>
  <si>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</si>
  <si>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</si>
  <si>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</si>
  <si>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</si>
  <si>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</si>
  <si>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</si>
  <si>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</si>
  <si>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</si>
  <si>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</si>
  <si>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</si>
  <si>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</si>
  <si>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</si>
  <si>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</si>
  <si>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</si>
  <si>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</si>
  <si>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</si>
  <si>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</si>
  <si>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</si>
  <si>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</si>
  <si>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</si>
  <si>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</si>
  <si>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</si>
  <si>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</si>
  <si>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</si>
  <si>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</si>
  <si>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</si>
  <si>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</si>
  <si>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</si>
  <si>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</si>
  <si>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</si>
  <si>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</si>
  <si>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</si>
  <si>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</si>
  <si>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</si>
  <si>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</si>
  <si>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</si>
  <si>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</si>
  <si>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</si>
  <si>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</si>
  <si>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</si>
  <si>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</si>
  <si>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</si>
  <si>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</si>
  <si>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</si>
  <si>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</si>
  <si>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</si>
  <si>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</si>
  <si>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</si>
  <si>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</si>
  <si>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</si>
  <si>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</si>
  <si>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</si>
  <si>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</si>
  <si>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</si>
  <si>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</si>
  <si>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</si>
  <si>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</si>
  <si>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</si>
  <si>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</si>
  <si>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</si>
  <si>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</si>
  <si>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</si>
  <si>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</si>
  <si>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</si>
  <si>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</si>
  <si>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</si>
  <si>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</si>
  <si>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</si>
  <si>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</si>
  <si>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</si>
  <si>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</si>
  <si>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</si>
  <si>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</si>
  <si>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</si>
  <si>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</si>
  <si>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</si>
  <si>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</si>
  <si>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</si>
  <si>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</si>
  <si>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</si>
  <si>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</si>
  <si>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</si>
  <si>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</si>
  <si>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</si>
  <si>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</si>
  <si>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</si>
  <si>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</si>
  <si>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</si>
  <si>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</si>
  <si>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</si>
  <si>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</si>
  <si>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</si>
  <si>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</si>
  <si>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</si>
  <si>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</si>
  <si>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</si>
  <si>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</si>
  <si>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</si>
  <si>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</si>
  <si>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</si>
  <si>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</si>
  <si>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</si>
  <si>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</si>
  <si>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</si>
  <si>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</si>
  <si>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</si>
  <si>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</si>
  <si>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</si>
  <si>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</si>
  <si>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</si>
  <si>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</si>
  <si>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</si>
  <si>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</si>
  <si>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</si>
  <si>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</si>
  <si>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</si>
  <si>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</si>
  <si>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</si>
  <si>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</si>
  <si>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</si>
  <si>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</si>
  <si>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</si>
  <si>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</si>
  <si>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</si>
  <si>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</si>
  <si>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</si>
  <si>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</si>
  <si>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</si>
  <si>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</si>
  <si>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</si>
  <si>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</si>
  <si>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</si>
  <si>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</si>
  <si>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</si>
  <si>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</si>
  <si>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</si>
  <si>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</si>
  <si>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</si>
  <si>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</si>
  <si>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</si>
  <si>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</si>
  <si>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</si>
  <si>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</si>
  <si>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</si>
  <si>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</si>
  <si>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</si>
  <si>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</si>
  <si>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</si>
  <si>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</si>
  <si>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</si>
  <si>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</si>
  <si>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</si>
  <si>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</si>
  <si>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</si>
  <si>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</si>
  <si>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</si>
  <si>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</si>
  <si>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</si>
  <si>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</si>
  <si>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</si>
  <si>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</si>
  <si>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</si>
  <si>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</si>
  <si>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</si>
  <si>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</si>
  <si>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</si>
  <si>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</si>
  <si>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</si>
  <si>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</si>
  <si>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</si>
  <si>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</si>
  <si>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</si>
  <si>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</si>
  <si>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</si>
  <si>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</si>
  <si>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</si>
  <si>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</si>
  <si>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</si>
  <si>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</si>
  <si>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</si>
  <si>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</si>
  <si>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</si>
  <si>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</si>
  <si>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</si>
  <si>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</si>
  <si>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</si>
  <si>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</si>
  <si>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</si>
  <si>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</si>
  <si>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</si>
  <si>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</si>
  <si>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</si>
  <si>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</si>
  <si>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</si>
  <si>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</si>
  <si>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</si>
  <si>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</si>
  <si>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</si>
  <si>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</si>
  <si>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</si>
  <si>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</si>
  <si>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</si>
  <si>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</si>
  <si>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</si>
  <si>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</si>
  <si>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</si>
  <si>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</si>
  <si>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</si>
  <si>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</si>
  <si>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</si>
  <si>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</si>
  <si>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</si>
  <si>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</si>
  <si>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</si>
  <si>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</si>
  <si>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</si>
  <si>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</si>
  <si>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</si>
  <si>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</si>
  <si>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</si>
  <si>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</si>
  <si>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</si>
  <si>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</si>
  <si>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</si>
  <si>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</si>
  <si>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</si>
  <si>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</si>
  <si>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</si>
  <si>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</si>
  <si>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</si>
  <si>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</si>
  <si>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</si>
  <si>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</si>
  <si>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</si>
  <si>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</si>
  <si>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</si>
  <si>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</si>
  <si>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</si>
  <si>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</si>
  <si>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</si>
  <si>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</si>
  <si>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</si>
  <si>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</si>
  <si>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</si>
  <si>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</si>
  <si>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</si>
  <si>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</si>
  <si>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</si>
  <si>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</si>
  <si>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</si>
  <si>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</si>
  <si>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</si>
  <si>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</si>
  <si>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</si>
  <si>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</si>
  <si>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</si>
  <si>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</si>
  <si>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</si>
  <si>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</si>
  <si>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</si>
  <si>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</si>
  <si>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</si>
  <si>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</si>
  <si>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</si>
  <si>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</si>
  <si>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</si>
  <si>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</si>
  <si>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</si>
  <si>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</si>
  <si>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</si>
  <si>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</si>
  <si>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</si>
  <si>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</si>
  <si>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</si>
  <si>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</si>
  <si>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</si>
  <si>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</si>
  <si>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</si>
  <si>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</si>
  <si>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</si>
  <si>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</si>
  <si>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</si>
  <si>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</si>
  <si>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</si>
  <si>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</si>
  <si>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</si>
  <si>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</si>
  <si>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</si>
  <si>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</si>
  <si>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</si>
  <si>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</si>
  <si>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</si>
  <si>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</si>
  <si>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</si>
  <si>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</si>
  <si>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</si>
  <si>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</si>
  <si>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</si>
  <si>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</si>
  <si>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</si>
  <si>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</si>
  <si>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</si>
  <si>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</si>
  <si>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</si>
  <si>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</si>
  <si>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</si>
  <si>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</si>
  <si>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</si>
  <si>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</si>
  <si>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</si>
  <si>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</si>
  <si>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</si>
  <si>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</si>
  <si>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</si>
  <si>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</si>
  <si>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</si>
  <si>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</si>
  <si>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</si>
  <si>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</si>
  <si>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</si>
  <si>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</si>
  <si>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</si>
  <si>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</si>
  <si>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</si>
  <si>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</si>
  <si>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</si>
  <si>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</si>
  <si>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</si>
  <si>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</si>
  <si>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</si>
  <si>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</si>
  <si>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</si>
  <si>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</si>
  <si>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</si>
  <si>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</si>
  <si>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</si>
  <si>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</si>
  <si>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</si>
  <si>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</si>
  <si>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</si>
  <si>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</si>
  <si>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</si>
  <si>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</si>
  <si>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</si>
  <si>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</si>
  <si>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</si>
  <si>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</si>
  <si>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</si>
  <si>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</si>
  <si>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</si>
  <si>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</si>
  <si>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</si>
  <si>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</si>
  <si>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</si>
  <si>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</si>
  <si>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</si>
  <si>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</si>
  <si>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</si>
  <si>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</si>
  <si>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</si>
  <si>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</si>
  <si>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</si>
  <si>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</si>
  <si>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</si>
  <si>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</si>
  <si>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</si>
  <si>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</si>
  <si>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</si>
  <si>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</si>
  <si>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</si>
  <si>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</si>
  <si>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</si>
  <si>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</si>
  <si>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</si>
  <si>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</si>
  <si>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</si>
  <si>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</si>
  <si>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</si>
  <si>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</si>
  <si>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</si>
  <si>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</si>
  <si>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</si>
  <si>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</si>
  <si>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</si>
  <si>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</si>
  <si>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</si>
  <si>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</si>
  <si>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</si>
  <si>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</si>
  <si>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</si>
  <si>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</si>
  <si>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</si>
  <si>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</si>
  <si>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</si>
  <si>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</si>
  <si>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</si>
  <si>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</si>
  <si>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</si>
  <si>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</si>
  <si>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</si>
  <si>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</si>
  <si>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</si>
  <si>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</si>
  <si>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</si>
  <si>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</si>
  <si>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</si>
  <si>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</si>
  <si>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</si>
  <si>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</si>
  <si>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</si>
  <si>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</si>
  <si>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</si>
  <si>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</si>
  <si>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</si>
  <si>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</si>
  <si>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</si>
  <si>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</si>
  <si>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</si>
  <si>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</si>
  <si>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</si>
  <si>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</si>
  <si>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</si>
  <si>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</si>
  <si>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</si>
  <si>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</si>
  <si>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</si>
  <si>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</si>
  <si>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</si>
  <si>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</si>
  <si>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</si>
  <si>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</si>
  <si>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</si>
  <si>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</si>
  <si>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</si>
  <si>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</si>
  <si>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</si>
  <si>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</si>
  <si>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</si>
  <si>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</si>
  <si>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</si>
  <si>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</si>
  <si>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</si>
  <si>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</si>
  <si>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</si>
  <si>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</si>
  <si>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</si>
  <si>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</si>
  <si>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</si>
  <si>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</si>
  <si>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</si>
  <si>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</si>
  <si>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</si>
  <si>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</si>
  <si>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</si>
  <si>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</si>
  <si>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</si>
  <si>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</si>
  <si>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</si>
  <si>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</si>
  <si>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</si>
  <si>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</si>
  <si>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</si>
  <si>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</si>
  <si>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</si>
  <si>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</si>
  <si>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</si>
  <si>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</si>
  <si>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</si>
  <si>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</si>
  <si>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</si>
  <si>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</si>
  <si>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</si>
  <si>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</si>
  <si>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</si>
  <si>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</si>
  <si>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</si>
  <si>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</si>
  <si>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</si>
  <si>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</si>
  <si>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</si>
  <si>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</si>
  <si>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</si>
  <si>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</si>
  <si>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</si>
  <si>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</si>
  <si>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</si>
  <si>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</si>
  <si>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</si>
  <si>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</si>
  <si>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</si>
  <si>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</si>
  <si>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</si>
  <si>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</si>
  <si>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</si>
  <si>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</si>
  <si>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</si>
  <si>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</si>
  <si>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</si>
  <si>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</si>
  <si>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</si>
  <si>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</si>
  <si>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</si>
  <si>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</si>
  <si>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</si>
  <si>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</si>
  <si>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</si>
  <si>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</si>
  <si>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</si>
  <si>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</si>
  <si>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</si>
  <si>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</si>
  <si>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</si>
  <si>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</si>
  <si>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</si>
  <si>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</si>
  <si>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</si>
  <si>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</si>
  <si>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</si>
  <si>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</si>
  <si>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</si>
  <si>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</si>
  <si>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</si>
  <si>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</si>
  <si>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</si>
  <si>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</si>
  <si>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</si>
  <si>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</si>
  <si>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</si>
  <si>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</si>
  <si>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</si>
  <si>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</si>
  <si>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</si>
  <si>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</si>
  <si>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</si>
  <si>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</si>
  <si>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</si>
  <si>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</si>
  <si>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</si>
  <si>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</si>
  <si>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</si>
  <si>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</si>
  <si>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</si>
  <si>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</si>
  <si>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</si>
  <si>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</si>
  <si>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</si>
  <si>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</si>
  <si>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</si>
  <si>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</si>
  <si>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</si>
  <si>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</si>
  <si>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</si>
  <si>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</si>
  <si>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</si>
  <si>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</si>
  <si>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</si>
  <si>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</si>
  <si>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</si>
  <si>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</si>
  <si>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</si>
  <si>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</si>
  <si>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</si>
  <si>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</si>
  <si>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</si>
  <si>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</si>
  <si>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</si>
  <si>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</si>
  <si>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</si>
  <si>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</si>
  <si>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</si>
  <si>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</si>
  <si>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</si>
  <si>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</si>
  <si>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</si>
  <si>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</si>
  <si>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</si>
  <si>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</si>
  <si>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</si>
  <si>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</si>
  <si>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</si>
  <si>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</si>
  <si>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</si>
  <si>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</si>
  <si>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</si>
  <si>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</si>
  <si>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</si>
  <si>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</si>
  <si>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</si>
  <si>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</si>
  <si>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</si>
  <si>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</si>
  <si>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</si>
  <si>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</si>
  <si>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</si>
  <si>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</si>
  <si>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</si>
  <si>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</si>
  <si>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</si>
  <si>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</si>
  <si>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</si>
  <si>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</si>
  <si>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</si>
  <si>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</si>
  <si>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</si>
  <si>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</si>
  <si>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</si>
  <si>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</si>
  <si>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</si>
  <si>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</si>
  <si>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</si>
  <si>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</si>
  <si>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</si>
  <si>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</si>
  <si>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</si>
  <si>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</si>
  <si>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</si>
  <si>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</si>
  <si>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</si>
  <si>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</si>
  <si>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</si>
  <si>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</si>
  <si>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</si>
  <si>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</si>
  <si>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</si>
  <si>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</si>
  <si>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</si>
  <si>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</si>
  <si>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</si>
  <si>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</si>
  <si>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</si>
  <si>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</si>
  <si>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</si>
  <si>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</si>
  <si>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</si>
  <si>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</si>
  <si>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</si>
  <si>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</si>
  <si>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</si>
  <si>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</si>
  <si>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</si>
  <si>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</si>
  <si>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</si>
  <si>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</si>
  <si>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</si>
  <si>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</si>
  <si>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</si>
  <si>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</si>
  <si>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</si>
  <si>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</si>
  <si>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</si>
  <si>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</si>
  <si>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</si>
  <si>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</si>
  <si>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</si>
  <si>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</si>
  <si>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</si>
  <si>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</si>
  <si>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</si>
  <si>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</si>
  <si>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</si>
  <si>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</si>
  <si>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</si>
  <si>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</si>
  <si>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</si>
  <si>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</si>
  <si>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</si>
  <si>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</si>
  <si>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</si>
  <si>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</si>
  <si>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</si>
  <si>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</si>
  <si>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</si>
  <si>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</si>
  <si>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</si>
  <si>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</si>
  <si>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</si>
  <si>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</si>
  <si>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</si>
  <si>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</si>
  <si>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</si>
  <si>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</si>
  <si>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</si>
  <si>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</si>
  <si>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</si>
  <si>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</si>
  <si>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</si>
  <si>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</si>
  <si>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</si>
  <si>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</si>
  <si>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</si>
  <si>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</si>
  <si>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</si>
  <si>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</si>
  <si>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</si>
  <si>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</si>
  <si>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</si>
  <si>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</si>
  <si>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</si>
  <si>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</si>
  <si>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</si>
  <si>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</si>
  <si>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</si>
  <si>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</si>
  <si>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</si>
  <si>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</si>
  <si>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</si>
  <si>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</si>
  <si>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</si>
  <si>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</si>
  <si>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</si>
  <si>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</si>
  <si>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</si>
  <si>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</si>
  <si>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</si>
  <si>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</si>
  <si>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</si>
  <si>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</si>
  <si>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</si>
  <si>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</si>
  <si>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</si>
  <si>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</si>
  <si>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</si>
  <si>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</si>
  <si>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</si>
  <si>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</si>
  <si>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</si>
  <si>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</si>
  <si>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</si>
  <si>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</si>
  <si>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</si>
  <si>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</si>
  <si>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</si>
  <si>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</si>
  <si>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</si>
  <si>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</si>
  <si>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</si>
  <si>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</si>
  <si>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</si>
  <si>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</si>
  <si>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</si>
  <si>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</si>
  <si>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</si>
  <si>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</si>
  <si>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</si>
  <si>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</si>
  <si>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</si>
  <si>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</si>
  <si>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</si>
  <si>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</si>
  <si>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</si>
  <si>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</si>
  <si>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</si>
  <si>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</si>
  <si>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</si>
  <si>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</si>
  <si>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</si>
  <si>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</si>
  <si>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</si>
  <si>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</si>
  <si>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</si>
  <si>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</si>
  <si>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</si>
  <si>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</si>
  <si>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</si>
  <si>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</si>
  <si>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</si>
  <si>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</si>
  <si>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</si>
  <si>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</si>
  <si>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</si>
  <si>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</si>
  <si>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</si>
  <si>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</si>
  <si>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</si>
  <si>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</si>
  <si>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</si>
  <si>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</si>
  <si>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</si>
  <si>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</si>
  <si>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</si>
  <si>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</si>
  <si>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</si>
  <si>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</si>
  <si>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</si>
  <si>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</si>
  <si>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</si>
  <si>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</si>
  <si>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</si>
  <si>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</si>
  <si>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</si>
  <si>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</si>
  <si>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</si>
  <si>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</si>
  <si>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</si>
  <si>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</si>
  <si>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</si>
  <si>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</si>
  <si>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</si>
  <si>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</si>
  <si>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</si>
  <si>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</si>
  <si>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</si>
  <si>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</si>
  <si>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</si>
  <si>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</si>
  <si>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</si>
  <si>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</si>
  <si>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</si>
  <si>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</si>
  <si>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</si>
  <si>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</si>
  <si>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</si>
  <si>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</si>
  <si>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</si>
  <si>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</si>
  <si>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</si>
  <si>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</si>
  <si>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</si>
  <si>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</si>
  <si>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</si>
  <si>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</si>
  <si>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</si>
  <si>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</si>
  <si>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</si>
  <si>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</si>
  <si>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</si>
  <si>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</si>
  <si>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</si>
  <si>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</si>
  <si>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</si>
  <si>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</si>
  <si>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</si>
  <si>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</si>
  <si>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</si>
  <si>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</si>
  <si>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</si>
  <si>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</si>
  <si>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</si>
  <si>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</si>
  <si>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</si>
  <si>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</si>
  <si>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</si>
  <si>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</si>
  <si>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</si>
  <si>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</si>
  <si>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</si>
  <si>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</si>
  <si>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</si>
  <si>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</si>
  <si>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</si>
  <si>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</si>
  <si>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</si>
  <si>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</si>
  <si>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</si>
  <si>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</si>
  <si>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</si>
  <si>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</si>
  <si>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</si>
  <si>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</si>
  <si>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</si>
  <si>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</si>
  <si>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</si>
  <si>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</si>
  <si>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</si>
  <si>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</si>
  <si>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</si>
  <si>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</si>
  <si>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</si>
  <si>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</si>
  <si>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</si>
  <si>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</si>
  <si>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</si>
  <si>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</si>
  <si>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</si>
  <si>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</si>
  <si>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</si>
  <si>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</si>
  <si>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</si>
  <si>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</si>
  <si>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</si>
  <si>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</si>
  <si>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</si>
  <si>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</si>
  <si>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</si>
  <si>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</si>
  <si>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</si>
  <si>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</si>
  <si>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</si>
  <si>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</si>
  <si>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</si>
  <si>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</si>
  <si>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</si>
  <si>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</si>
  <si>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</si>
  <si>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</si>
  <si>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</si>
  <si>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</si>
  <si>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</si>
  <si>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</si>
  <si>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</si>
  <si>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</si>
  <si>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</si>
  <si>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</si>
  <si>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</si>
  <si>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</si>
  <si>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</si>
  <si>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</si>
  <si>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</si>
  <si>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</si>
  <si>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</si>
  <si>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</si>
  <si>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</si>
  <si>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</si>
  <si>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</si>
  <si>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</si>
  <si>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</si>
  <si>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</si>
  <si>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</si>
  <si>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</si>
  <si>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</si>
  <si>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</si>
  <si>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</si>
  <si>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</si>
  <si>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</si>
  <si>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</si>
  <si>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</si>
  <si>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</si>
  <si>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</si>
  <si>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</si>
  <si>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</si>
  <si>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</si>
  <si>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</si>
  <si>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</si>
  <si>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</si>
  <si>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</si>
  <si>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</si>
  <si>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</si>
  <si>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</si>
  <si>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</si>
  <si>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</si>
  <si>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</si>
  <si>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</si>
  <si>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</si>
  <si>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</si>
  <si>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</si>
  <si>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</si>
  <si>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</si>
  <si>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</si>
  <si>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</si>
  <si>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</si>
  <si>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</si>
  <si>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</si>
  <si>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</si>
  <si>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</si>
  <si>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</si>
  <si>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</si>
  <si>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</si>
  <si>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</si>
  <si>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</si>
  <si>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</si>
  <si>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</si>
  <si>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</si>
  <si>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</si>
  <si>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</si>
  <si>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</si>
  <si>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</si>
  <si>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</si>
  <si>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</si>
  <si>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</si>
  <si>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</si>
  <si>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</si>
  <si>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</si>
  <si>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</si>
  <si>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</si>
  <si>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</si>
  <si>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</si>
  <si>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</si>
  <si>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</si>
  <si>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</si>
  <si>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</si>
  <si>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</si>
  <si>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</si>
  <si>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</si>
  <si>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</si>
  <si>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</si>
  <si>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</si>
  <si>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</si>
  <si>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</si>
  <si>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</si>
  <si>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</si>
  <si>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</si>
  <si>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</si>
  <si>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</si>
  <si>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</si>
  <si>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</si>
  <si>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</si>
  <si>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</si>
  <si>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</si>
  <si>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</si>
  <si>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</si>
  <si>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</si>
  <si>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</si>
  <si>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</si>
  <si>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</si>
  <si>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</si>
  <si>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</si>
  <si>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</si>
  <si>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</si>
  <si>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</si>
  <si>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</si>
  <si>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</si>
  <si>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</si>
  <si>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</si>
  <si>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</si>
  <si>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</si>
  <si>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</si>
  <si>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</si>
  <si>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</si>
  <si>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</si>
  <si>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</si>
  <si>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</si>
  <si>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</si>
  <si>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</si>
  <si>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</si>
  <si>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</si>
  <si>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</si>
  <si>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</si>
  <si>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</si>
  <si>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</si>
  <si>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</si>
  <si>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</si>
  <si>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</si>
  <si>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</si>
  <si>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</si>
  <si>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</si>
  <si>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</si>
  <si>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</si>
  <si>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</si>
  <si>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</si>
  <si>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</si>
  <si>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</si>
  <si>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</si>
  <si>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</si>
  <si>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</si>
  <si>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</si>
  <si>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</si>
  <si>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</si>
  <si>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</si>
  <si>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</si>
  <si>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</si>
  <si>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</si>
  <si>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</si>
  <si>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</si>
  <si>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</si>
  <si>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</si>
  <si>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</si>
  <si>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</si>
  <si>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</si>
  <si>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</si>
  <si>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</si>
  <si>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</si>
  <si>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</si>
  <si>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</si>
  <si>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</si>
  <si>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</si>
  <si>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</si>
  <si>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</si>
  <si>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</si>
  <si>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</si>
  <si>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</si>
  <si>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</si>
  <si>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</si>
  <si>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</si>
  <si>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</si>
  <si>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</si>
  <si>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</si>
  <si>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</si>
  <si>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</si>
  <si>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</si>
  <si>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</si>
  <si>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</si>
  <si>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</si>
  <si>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</si>
  <si>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</si>
  <si>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</si>
  <si>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</si>
  <si>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</si>
  <si>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</si>
  <si>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</si>
  <si>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</si>
  <si>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</si>
  <si>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</si>
  <si>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</si>
  <si>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</si>
  <si>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</si>
  <si>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</si>
  <si>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</si>
  <si>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</si>
  <si>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</si>
  <si>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</si>
  <si>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</si>
  <si>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</si>
  <si>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</si>
  <si>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</si>
  <si>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</si>
  <si>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</si>
  <si>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</si>
  <si>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</si>
  <si>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</si>
  <si>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</si>
  <si>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</si>
  <si>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</si>
  <si>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</si>
  <si>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</si>
  <si>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</si>
  <si>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</si>
  <si>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</si>
  <si>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</si>
  <si>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</si>
  <si>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</si>
  <si>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</si>
  <si>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</si>
  <si>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</si>
  <si>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</si>
  <si>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</si>
  <si>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</si>
  <si>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</si>
  <si>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</si>
  <si>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</si>
  <si>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</si>
  <si>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</si>
  <si>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</si>
  <si>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</si>
  <si>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</si>
  <si>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</si>
  <si>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</si>
  <si>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</si>
  <si>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</si>
  <si>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</si>
  <si>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</si>
  <si>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</si>
  <si>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</si>
  <si>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</si>
  <si>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</si>
  <si>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</si>
  <si>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</si>
  <si>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</si>
  <si>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</si>
  <si>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</si>
  <si>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</si>
  <si>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</si>
  <si>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</si>
  <si>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</si>
  <si>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</si>
  <si>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</si>
  <si>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</si>
  <si>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</si>
  <si>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</si>
  <si>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</si>
  <si>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</si>
  <si>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</si>
  <si>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</si>
  <si>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</si>
  <si>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</si>
  <si>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</si>
  <si>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</si>
  <si>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</si>
  <si>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</si>
  <si>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</si>
  <si>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</si>
  <si>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</si>
  <si>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</si>
  <si>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</si>
  <si>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</si>
  <si>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</si>
  <si>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</si>
  <si>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</si>
  <si>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</si>
  <si>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</si>
  <si>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</si>
  <si>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</si>
  <si>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</si>
  <si>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</si>
  <si>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</si>
  <si>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</si>
  <si>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</si>
  <si>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</si>
  <si>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</si>
  <si>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</si>
  <si>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</si>
  <si>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</si>
  <si>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</si>
  <si>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</si>
  <si>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</si>
  <si>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</si>
  <si>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</si>
  <si>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</si>
  <si>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</si>
  <si>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</si>
  <si>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</si>
  <si>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</si>
  <si>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</si>
  <si>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</si>
  <si>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</si>
  <si>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</si>
  <si>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</si>
  <si>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</si>
  <si>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</si>
  <si>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</si>
  <si>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</si>
  <si>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</si>
  <si>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</si>
  <si>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</si>
  <si>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</si>
  <si>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</si>
  <si>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</si>
  <si>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</si>
  <si>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</si>
  <si>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</si>
  <si>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</si>
  <si>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</si>
  <si>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</si>
  <si>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</si>
  <si>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</si>
  <si>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</si>
  <si>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</si>
  <si>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</si>
  <si>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</si>
  <si>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</si>
  <si>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</si>
  <si>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</si>
  <si>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</si>
  <si>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</si>
  <si>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</si>
  <si>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</si>
  <si>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</si>
  <si>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</si>
  <si>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</si>
  <si>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</si>
  <si>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</si>
  <si>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</si>
  <si>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</si>
  <si>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</si>
  <si>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</si>
  <si>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</si>
  <si>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</si>
  <si>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</si>
  <si>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</si>
  <si>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</si>
  <si>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</si>
  <si>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</si>
  <si>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</si>
  <si>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</si>
  <si>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</si>
  <si>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</si>
  <si>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</si>
  <si>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</si>
  <si>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</si>
  <si>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</si>
  <si>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</si>
  <si>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</si>
  <si>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</si>
  <si>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</si>
  <si>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</si>
  <si>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</si>
  <si>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</si>
  <si>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</si>
  <si>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</si>
  <si>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</si>
  <si>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</si>
  <si>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</si>
  <si>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</si>
  <si>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</si>
  <si>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</si>
  <si>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</si>
  <si>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</si>
  <si>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</si>
  <si>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</si>
  <si>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</si>
  <si>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</si>
  <si>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</si>
  <si>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</si>
  <si>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</si>
  <si>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</si>
  <si>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</si>
  <si>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</si>
  <si>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</si>
  <si>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</si>
  <si>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</si>
  <si>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</si>
  <si>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</si>
  <si>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</si>
  <si>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</si>
  <si>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</si>
  <si>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</si>
  <si>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</si>
  <si>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</si>
  <si>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</si>
  <si>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</si>
  <si>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</si>
  <si>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</si>
  <si>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</si>
  <si>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</si>
  <si>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</si>
  <si>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</si>
  <si>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</si>
  <si>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</si>
  <si>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</si>
  <si>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</si>
  <si>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</si>
  <si>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</si>
  <si>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</si>
  <si>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</si>
  <si>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</si>
  <si>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</si>
  <si>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</si>
  <si>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</si>
  <si>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</si>
  <si>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</si>
  <si>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</si>
  <si>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</si>
  <si>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</si>
  <si>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</si>
  <si>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</si>
  <si>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</si>
  <si>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</si>
  <si>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</si>
  <si>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</si>
  <si>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</si>
  <si>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</si>
  <si>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</si>
  <si>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</si>
  <si>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</si>
  <si>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</si>
  <si>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</si>
  <si>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</si>
  <si>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</si>
  <si>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</si>
  <si>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</si>
  <si>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</si>
  <si>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</si>
  <si>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</si>
  <si>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</si>
  <si>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</si>
  <si>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</si>
  <si>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</si>
  <si>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</si>
  <si>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</si>
  <si>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</si>
  <si>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</si>
  <si>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</si>
  <si>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</si>
  <si>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</si>
  <si>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</si>
  <si>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</si>
  <si>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</si>
  <si>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</si>
  <si>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</si>
  <si>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</si>
  <si>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</si>
  <si>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</si>
  <si>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</si>
  <si>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</si>
  <si>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</si>
  <si>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</si>
  <si>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</si>
  <si>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</si>
  <si>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</si>
  <si>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</si>
  <si>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</si>
  <si>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</si>
  <si>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</si>
  <si>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</si>
  <si>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</si>
  <si>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</si>
  <si>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</si>
  <si>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</si>
  <si>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</si>
  <si>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</si>
  <si>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</si>
  <si>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</si>
  <si>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</si>
  <si>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</si>
  <si>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</si>
  <si>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</si>
  <si>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</si>
  <si>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</si>
  <si>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</si>
  <si>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</si>
  <si>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</si>
  <si>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</si>
  <si>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</si>
  <si>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</si>
  <si>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</si>
  <si>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</si>
  <si>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</si>
  <si>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</si>
  <si>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</si>
  <si>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</si>
  <si>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</si>
  <si>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</si>
  <si>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</si>
  <si>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</si>
  <si>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</si>
  <si>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</si>
  <si>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</si>
  <si>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</si>
  <si>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</si>
  <si>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</si>
  <si>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</si>
  <si>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</si>
  <si>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</si>
  <si>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</si>
  <si>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</si>
  <si>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</si>
  <si>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</si>
  <si>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</si>
  <si>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</si>
  <si>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</si>
  <si>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</si>
  <si>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</si>
  <si>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</si>
  <si>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</si>
  <si>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</si>
  <si>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</si>
  <si>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</si>
  <si>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</si>
  <si>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</si>
  <si>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</si>
  <si>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</si>
  <si>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</si>
  <si>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</si>
  <si>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</si>
  <si>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</si>
  <si>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</si>
  <si>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</si>
  <si>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</si>
  <si>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</si>
  <si>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</si>
  <si>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</si>
  <si>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</si>
  <si>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</si>
  <si>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</si>
  <si>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</si>
  <si>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</si>
  <si>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</si>
  <si>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</si>
  <si>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</si>
  <si>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</si>
  <si>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</si>
  <si>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</si>
  <si>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</si>
  <si>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</si>
  <si>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</si>
  <si>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</si>
  <si>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</si>
  <si>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</si>
  <si>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</si>
  <si>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</si>
  <si>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</si>
  <si>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</si>
  <si>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</si>
  <si>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</si>
  <si>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</si>
  <si>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</si>
  <si>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</si>
  <si>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</si>
  <si>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</si>
  <si>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</si>
  <si>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</si>
  <si>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</si>
  <si>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</si>
  <si>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</si>
  <si>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</si>
  <si>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</si>
  <si>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</si>
  <si>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</si>
  <si>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</si>
  <si>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</si>
  <si>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</si>
  <si>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</si>
  <si>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</si>
  <si>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</si>
  <si>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</si>
  <si>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</si>
  <si>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</si>
  <si>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</si>
  <si>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</si>
  <si>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</si>
  <si>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</si>
  <si>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</si>
  <si>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</si>
  <si>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</si>
  <si>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</si>
  <si>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</si>
  <si>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</si>
  <si>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</si>
  <si>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</si>
  <si>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</si>
  <si>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</si>
  <si>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</si>
  <si>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</si>
  <si>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</si>
  <si>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</si>
  <si>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</si>
  <si>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</si>
  <si>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</si>
  <si>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</si>
  <si>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</si>
  <si>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</si>
  <si>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</si>
  <si>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</si>
  <si>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</si>
  <si>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</si>
  <si>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</si>
  <si>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</si>
  <si>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</si>
  <si>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</si>
  <si>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</si>
  <si>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</si>
  <si>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</si>
  <si>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</si>
  <si>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</si>
  <si>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</si>
  <si>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</si>
  <si>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</si>
  <si>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</si>
  <si>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</si>
  <si>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</si>
  <si>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</si>
  <si>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</si>
  <si>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</si>
  <si>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</si>
  <si>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</si>
  <si>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</si>
  <si>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</si>
  <si>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</si>
  <si>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</si>
  <si>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</si>
  <si>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</si>
  <si>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</si>
  <si>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</si>
  <si>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</si>
  <si>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</si>
  <si>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</si>
  <si>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</si>
  <si>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</si>
  <si>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</si>
  <si>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</si>
  <si>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</si>
  <si>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</si>
  <si>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</si>
  <si>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</si>
  <si>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</si>
  <si>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</si>
  <si>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</si>
  <si>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</si>
  <si>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</si>
  <si>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</si>
  <si>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</si>
  <si>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</si>
  <si>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</si>
  <si>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</si>
  <si>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</si>
  <si>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</si>
  <si>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</si>
  <si>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</si>
  <si>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</si>
  <si>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</si>
  <si>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</si>
  <si>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</si>
  <si>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</si>
  <si>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</si>
  <si>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</si>
  <si>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</si>
  <si>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</si>
  <si>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</si>
  <si>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</si>
  <si>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</si>
  <si>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</si>
  <si>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</si>
  <si>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</si>
  <si>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</si>
  <si>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</si>
  <si>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</si>
  <si>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</si>
  <si>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</si>
  <si>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</si>
  <si>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</si>
  <si>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</si>
  <si>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</si>
  <si>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</si>
  <si>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</si>
  <si>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</si>
  <si>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</si>
  <si>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</si>
  <si>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</si>
  <si>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</si>
  <si>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</si>
  <si>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</si>
  <si>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</si>
  <si>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</si>
  <si>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</si>
  <si>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</si>
  <si>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</si>
  <si>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</si>
  <si>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</si>
  <si>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</si>
  <si>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</si>
  <si>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</si>
  <si>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</si>
  <si>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</si>
  <si>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</si>
  <si>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</si>
  <si>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</si>
  <si>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</si>
  <si>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</si>
  <si>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</si>
  <si>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</si>
  <si>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</si>
  <si>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</si>
  <si>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</si>
  <si>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</si>
  <si>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</si>
  <si>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</si>
  <si>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</si>
  <si>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</si>
  <si>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</si>
  <si>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</si>
  <si>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</si>
  <si>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</si>
  <si>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</si>
  <si>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</si>
  <si>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</si>
  <si>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</si>
  <si>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</si>
  <si>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</si>
  <si>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</si>
  <si>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</si>
  <si>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</si>
  <si>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</si>
  <si>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</si>
  <si>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</si>
  <si>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</si>
  <si>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</si>
  <si>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</si>
  <si>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</si>
  <si>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</si>
  <si>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</si>
  <si>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</si>
  <si>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</si>
  <si>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</si>
  <si>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</si>
  <si>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</si>
  <si>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</si>
  <si>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</si>
  <si>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</si>
  <si>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</si>
  <si>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</si>
  <si>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</si>
  <si>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</si>
  <si>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</si>
  <si>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</si>
  <si>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</si>
  <si>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</si>
  <si>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</si>
  <si>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</si>
  <si>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</si>
  <si>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</si>
  <si>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</si>
  <si>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</si>
  <si>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</si>
  <si>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</si>
  <si>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</si>
  <si>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</si>
  <si>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</si>
  <si>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</si>
  <si>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</si>
  <si>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</si>
  <si>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</si>
  <si>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</si>
  <si>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</si>
  <si>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</si>
  <si>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</si>
  <si>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</si>
  <si>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</si>
  <si>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</si>
  <si>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</si>
  <si>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</si>
  <si>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</si>
  <si>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</si>
  <si>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</si>
  <si>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</si>
  <si>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</si>
  <si>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</si>
  <si>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</si>
  <si>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</si>
  <si>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</si>
  <si>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</si>
  <si>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</si>
  <si>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</si>
  <si>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</si>
  <si>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</si>
  <si>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</si>
  <si>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</si>
  <si>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</si>
  <si>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</si>
  <si>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</si>
  <si>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</si>
  <si>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</si>
  <si>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</si>
  <si>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</si>
  <si>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</si>
  <si>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</si>
  <si>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</si>
  <si>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</si>
  <si>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</si>
  <si>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</si>
  <si>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</si>
  <si>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</si>
  <si>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</si>
  <si>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</si>
  <si>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</si>
  <si>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</si>
  <si>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</si>
  <si>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</si>
  <si>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</si>
  <si>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</si>
  <si>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</si>
  <si>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</si>
  <si>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</si>
  <si>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</si>
  <si>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</si>
  <si>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</si>
  <si>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</si>
  <si>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</si>
  <si>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</si>
  <si>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</si>
  <si>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</si>
  <si>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</si>
  <si>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</si>
  <si>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</si>
  <si>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</si>
  <si>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</si>
  <si>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</si>
  <si>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</si>
  <si>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</si>
  <si>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</si>
  <si>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</si>
  <si>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</si>
  <si>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</si>
  <si>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</si>
  <si>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</si>
  <si>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</si>
  <si>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</si>
  <si>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</si>
  <si>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</si>
  <si>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</si>
  <si>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</si>
  <si>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</si>
  <si>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</si>
  <si>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</si>
  <si>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</si>
  <si>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</si>
  <si>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</si>
  <si>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</si>
  <si>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</si>
  <si>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</si>
  <si>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</si>
  <si>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</si>
  <si>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</si>
  <si>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</si>
  <si>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</si>
  <si>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</si>
  <si>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</si>
  <si>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</si>
  <si>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</si>
  <si>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</si>
  <si>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</si>
  <si>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</si>
  <si>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</si>
  <si>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</si>
  <si>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</si>
  <si>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</si>
  <si>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</si>
  <si>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</si>
  <si>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</si>
  <si>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</si>
  <si>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</si>
  <si>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</si>
  <si>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</si>
  <si>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</si>
  <si>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</si>
  <si>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</si>
  <si>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</si>
  <si>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</si>
  <si>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</si>
  <si>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</si>
  <si>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</si>
  <si>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</si>
  <si>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</si>
  <si>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</si>
  <si>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</si>
  <si>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</si>
  <si>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</si>
  <si>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</si>
  <si>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</si>
  <si>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</si>
  <si>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</si>
  <si>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</si>
  <si>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</si>
  <si>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</si>
  <si>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</si>
  <si>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</si>
  <si>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</si>
  <si>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</si>
  <si>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</si>
  <si>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</si>
  <si>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</si>
  <si>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</si>
  <si>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</si>
  <si>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</si>
  <si>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</si>
  <si>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</si>
  <si>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</si>
  <si>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</si>
  <si>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</si>
  <si>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</si>
  <si>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</si>
  <si>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</si>
  <si>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</si>
  <si>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</si>
  <si>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</si>
  <si>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</si>
  <si>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</si>
  <si>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</si>
  <si>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</si>
  <si>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</si>
  <si>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</si>
  <si>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</si>
  <si>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</si>
  <si>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</si>
  <si>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</si>
  <si>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</si>
  <si>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</si>
  <si>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</si>
  <si>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</si>
  <si>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</si>
  <si>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</si>
  <si>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</si>
  <si>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</si>
  <si>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</si>
  <si>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</si>
  <si>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</si>
  <si>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</si>
  <si>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</si>
  <si>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</si>
  <si>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</si>
  <si>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</si>
  <si>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</si>
  <si>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</si>
  <si>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</si>
  <si>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</si>
  <si>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</si>
  <si>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</si>
  <si>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</si>
  <si>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</si>
  <si>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</si>
  <si>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</si>
  <si>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</si>
  <si>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</si>
  <si>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</si>
  <si>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</si>
  <si>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</si>
  <si>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</si>
  <si>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</si>
  <si>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</si>
  <si>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</si>
  <si>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</si>
  <si>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</si>
  <si>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</si>
  <si>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</si>
  <si>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</si>
  <si>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</si>
  <si>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</si>
  <si>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</si>
  <si>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</si>
  <si>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</si>
  <si>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</si>
  <si>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</si>
  <si>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</si>
  <si>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</si>
  <si>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</si>
  <si>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</si>
  <si>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</si>
  <si>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</si>
  <si>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</si>
  <si>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</si>
  <si>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</si>
  <si>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</si>
  <si>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</si>
  <si>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</si>
  <si>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</si>
  <si>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</si>
  <si>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</si>
  <si>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</si>
  <si>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</si>
  <si>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</si>
  <si>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</si>
  <si>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</si>
  <si>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</si>
  <si>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</si>
  <si>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</si>
  <si>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</si>
  <si>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</si>
  <si>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</si>
  <si>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</si>
  <si>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</si>
  <si>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</si>
  <si>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</si>
  <si>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</si>
  <si>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</si>
  <si>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</si>
  <si>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</si>
  <si>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</si>
  <si>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</si>
  <si>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</si>
  <si>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</si>
  <si>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</si>
  <si>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</si>
  <si>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</si>
  <si>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</si>
  <si>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</si>
  <si>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</si>
  <si>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</si>
  <si>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</si>
  <si>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</si>
  <si>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</si>
  <si>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</si>
  <si>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</si>
  <si>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</si>
  <si>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</si>
  <si>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</si>
  <si>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</si>
  <si>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</si>
  <si>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</si>
  <si>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</si>
  <si>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</si>
  <si>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</si>
  <si>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</si>
  <si>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</si>
  <si>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</si>
  <si>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</si>
  <si>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</si>
  <si>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</si>
  <si>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</si>
  <si>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</si>
  <si>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</si>
  <si>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</si>
  <si>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</si>
  <si>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</si>
  <si>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</si>
  <si>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</si>
  <si>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</si>
  <si>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</si>
  <si>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</si>
  <si>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</si>
  <si>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</si>
  <si>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</si>
  <si>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</si>
  <si>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</si>
  <si>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</si>
  <si>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</si>
  <si>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</si>
  <si>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</si>
  <si>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</si>
  <si>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</si>
  <si>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</si>
  <si>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</si>
  <si>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</si>
  <si>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</si>
  <si>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</si>
  <si>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</si>
  <si>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</si>
  <si>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</si>
  <si>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</si>
  <si>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</si>
  <si>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</si>
  <si>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</si>
  <si>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</si>
  <si>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</si>
  <si>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</si>
  <si>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</si>
  <si>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</si>
  <si>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</si>
  <si>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</si>
  <si>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</si>
  <si>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</si>
  <si>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</si>
  <si>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</si>
  <si>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</si>
  <si>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</si>
  <si>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</si>
  <si>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</si>
  <si>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</si>
  <si>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</si>
  <si>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</si>
  <si>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</si>
  <si>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</si>
  <si>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</si>
  <si>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</si>
  <si>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</si>
  <si>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</si>
  <si>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</si>
  <si>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</si>
  <si>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</si>
  <si>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</si>
  <si>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</si>
  <si>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</si>
  <si>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</si>
  <si>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</si>
  <si>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</si>
  <si>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</si>
  <si>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</si>
  <si>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</si>
  <si>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</si>
  <si>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</si>
  <si>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</si>
  <si>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</si>
  <si>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</si>
  <si>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</si>
  <si>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</si>
  <si>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</si>
  <si>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</si>
  <si>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</si>
  <si>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</si>
  <si>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</si>
  <si>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</si>
  <si>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</si>
  <si>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</si>
  <si>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</si>
  <si>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</si>
  <si>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</si>
  <si>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</si>
  <si>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</si>
  <si>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</si>
  <si>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</si>
  <si>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</si>
  <si>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</si>
  <si>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</si>
  <si>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</si>
  <si>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</si>
  <si>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</si>
  <si>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</si>
  <si>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</si>
  <si>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</si>
  <si>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</si>
  <si>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</si>
  <si>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</si>
  <si>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</si>
  <si>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</si>
  <si>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</si>
  <si>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</si>
  <si>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</si>
  <si>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</si>
  <si>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</si>
  <si>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</si>
  <si>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</si>
  <si>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</si>
  <si>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</si>
  <si>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</si>
  <si>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</si>
  <si>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</si>
  <si>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</si>
  <si>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</si>
  <si>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</si>
  <si>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</si>
  <si>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</si>
  <si>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</si>
  <si>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</si>
  <si>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</si>
  <si>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</si>
  <si>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</si>
  <si>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</si>
  <si>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</si>
  <si>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</si>
  <si>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</si>
  <si>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</si>
  <si>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</si>
  <si>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</si>
  <si>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</si>
  <si>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</si>
  <si>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</si>
  <si>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</si>
  <si>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</si>
  <si>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</si>
  <si>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</si>
  <si>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</si>
  <si>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</si>
  <si>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</si>
  <si>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</si>
  <si>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</si>
  <si>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</si>
  <si>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</si>
  <si>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</si>
  <si>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</si>
  <si>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</si>
  <si>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</si>
  <si>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</si>
  <si>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</si>
  <si>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</si>
  <si>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</si>
  <si>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</si>
  <si>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</si>
  <si>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</si>
  <si>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</si>
  <si>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</si>
  <si>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</si>
  <si>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</si>
  <si>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</si>
  <si>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</si>
  <si>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</si>
  <si>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</si>
  <si>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</si>
  <si>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</si>
  <si>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</si>
  <si>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</si>
  <si>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</si>
  <si>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</si>
  <si>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</si>
  <si>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</si>
  <si>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</si>
  <si>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</si>
  <si>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</si>
  <si>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</si>
  <si>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</si>
  <si>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</si>
  <si>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</si>
  <si>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</si>
  <si>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</si>
  <si>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</si>
  <si>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</si>
  <si>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</si>
  <si>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</si>
  <si>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</si>
  <si>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</si>
  <si>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</si>
  <si>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</si>
  <si>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</si>
  <si>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</si>
  <si>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</si>
  <si>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</si>
  <si>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</si>
  <si>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</si>
  <si>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</si>
  <si>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</si>
  <si>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</si>
  <si>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</si>
  <si>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</si>
  <si>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</si>
  <si>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</si>
  <si>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</si>
  <si>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</si>
  <si>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</si>
  <si>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</si>
  <si>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</si>
  <si>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</si>
  <si>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</si>
  <si>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</si>
  <si>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</si>
  <si>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</si>
  <si>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</si>
  <si>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</si>
  <si>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</si>
  <si>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</si>
  <si>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</si>
  <si>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</si>
  <si>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</si>
  <si>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</si>
  <si>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</si>
  <si>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</si>
  <si>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</si>
  <si>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</si>
  <si>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</si>
  <si>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</si>
  <si>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</si>
  <si>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</si>
  <si>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</si>
  <si>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</si>
  <si>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</si>
  <si>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</si>
  <si>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</si>
  <si>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</si>
  <si>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</si>
  <si>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</si>
  <si>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</si>
  <si>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</si>
  <si>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</si>
  <si>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</si>
  <si>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</si>
  <si>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</si>
  <si>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</si>
  <si>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</si>
  <si>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</si>
  <si>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</si>
  <si>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</si>
  <si>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</si>
  <si>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</si>
  <si>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</si>
  <si>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</si>
  <si>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</si>
  <si>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</si>
  <si>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</si>
  <si>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</si>
  <si>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</si>
  <si>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</si>
  <si>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</si>
  <si>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</si>
  <si>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</si>
  <si>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</si>
  <si>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</si>
  <si>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</si>
  <si>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</si>
  <si>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</si>
  <si>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</si>
  <si>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</si>
  <si>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</si>
  <si>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</si>
  <si>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</si>
  <si>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</si>
  <si>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</si>
  <si>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</si>
  <si>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</si>
  <si>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</si>
  <si>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</si>
  <si>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</si>
  <si>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</si>
  <si>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</si>
  <si>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</si>
  <si>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</si>
  <si>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</si>
  <si>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</si>
  <si>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</si>
  <si>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</si>
  <si>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</si>
  <si>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</si>
  <si>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</si>
  <si>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</si>
  <si>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</si>
  <si>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</si>
  <si>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</si>
  <si>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</si>
  <si>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</si>
  <si>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</si>
  <si>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</si>
  <si>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</si>
  <si>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</si>
  <si>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</si>
  <si>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</si>
  <si>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</si>
  <si>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</si>
  <si>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</si>
  <si>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</si>
  <si>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</si>
  <si>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</si>
  <si>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</si>
  <si>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</si>
  <si>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</si>
  <si>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</si>
  <si>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</si>
  <si>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</si>
  <si>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</si>
  <si>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</si>
  <si>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</si>
  <si>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</si>
  <si>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</si>
  <si>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</si>
  <si>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</si>
  <si>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</si>
  <si>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</si>
  <si>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</si>
  <si>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</si>
  <si>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</si>
  <si>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</si>
  <si>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</si>
  <si>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</si>
  <si>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</si>
  <si>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</si>
  <si>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</si>
  <si>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</si>
  <si>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</si>
  <si>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</si>
  <si>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</si>
  <si>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</si>
  <si>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</si>
  <si>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</si>
  <si>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</si>
  <si>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</si>
  <si>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</si>
  <si>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</si>
  <si>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</si>
  <si>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</si>
  <si>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</si>
  <si>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</si>
  <si>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</si>
  <si>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</si>
  <si>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</si>
  <si>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</si>
  <si>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</si>
  <si>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</si>
  <si>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</si>
  <si>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</si>
  <si>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</si>
  <si>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</si>
  <si>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</si>
  <si>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</si>
  <si>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</si>
  <si>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</si>
  <si>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</si>
  <si>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</si>
  <si>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</si>
  <si>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</si>
  <si>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</si>
  <si>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</si>
  <si>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</si>
  <si>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</si>
  <si>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</si>
  <si>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</si>
  <si>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</si>
  <si>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</si>
  <si>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</si>
  <si>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</si>
  <si>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</si>
  <si>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</si>
  <si>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</si>
  <si>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</si>
  <si>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</si>
  <si>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</si>
  <si>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</si>
  <si>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</si>
  <si>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</si>
  <si>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</si>
  <si>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</si>
  <si>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</si>
  <si>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</si>
  <si>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</si>
  <si>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</si>
  <si>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</si>
  <si>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</si>
  <si>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</si>
  <si>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</si>
  <si>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</si>
  <si>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</si>
  <si>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</si>
  <si>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</si>
  <si>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</si>
  <si>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</si>
  <si>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</si>
  <si>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</si>
  <si>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</si>
  <si>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</si>
  <si>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</si>
  <si>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</si>
  <si>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</si>
  <si>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</si>
  <si>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</si>
  <si>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</si>
  <si>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</si>
  <si>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</si>
  <si>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</si>
  <si>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</si>
  <si>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</si>
  <si>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</si>
  <si>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</si>
  <si>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</si>
  <si>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</si>
  <si>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</si>
  <si>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</si>
  <si>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</si>
  <si>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</si>
  <si>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</si>
  <si>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</si>
  <si>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</si>
  <si>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</si>
  <si>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</si>
  <si>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</si>
  <si>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</si>
  <si>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</si>
  <si>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</si>
  <si>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</si>
  <si>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</si>
  <si>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</si>
  <si>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</si>
  <si>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</si>
  <si>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</si>
  <si>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</si>
  <si>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</si>
  <si>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</si>
  <si>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</si>
  <si>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</si>
  <si>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</si>
  <si>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</si>
  <si>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</si>
  <si>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</si>
  <si>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</si>
  <si>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</si>
  <si>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</si>
  <si>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</si>
  <si>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</si>
  <si>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</si>
  <si>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</si>
  <si>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</si>
  <si>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</si>
  <si>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</si>
  <si>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</si>
  <si>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</si>
  <si>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</si>
  <si>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</si>
  <si>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</si>
  <si>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</si>
  <si>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</si>
  <si>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</si>
  <si>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</si>
  <si>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</si>
  <si>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</si>
  <si>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</si>
  <si>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</si>
  <si>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</si>
  <si>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</si>
  <si>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</si>
  <si>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</si>
  <si>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</si>
  <si>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</si>
  <si>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</si>
  <si>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</si>
  <si>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</si>
  <si>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</si>
  <si>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</si>
  <si>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</si>
  <si>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</si>
  <si>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</si>
  <si>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</si>
  <si>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</si>
  <si>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</si>
  <si>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</si>
  <si>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</si>
  <si>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</si>
  <si>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</si>
  <si>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</si>
  <si>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</si>
  <si>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</si>
  <si>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</si>
  <si>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</si>
  <si>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</si>
  <si>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</si>
  <si>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</si>
  <si>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</si>
  <si>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</si>
  <si>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</si>
  <si>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</si>
  <si>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</si>
  <si>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</si>
  <si>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</si>
  <si>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</si>
  <si>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</si>
  <si>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</si>
  <si>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</si>
  <si>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</si>
  <si>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</si>
  <si>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</si>
  <si>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</si>
  <si>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</si>
  <si>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</si>
  <si>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</si>
  <si>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</si>
  <si>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</si>
  <si>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</si>
  <si>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</si>
  <si>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</si>
  <si>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</si>
  <si>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</si>
  <si>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</si>
  <si>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</si>
  <si>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</si>
  <si>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</si>
  <si>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</si>
  <si>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</si>
  <si>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</si>
  <si>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</si>
  <si>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</si>
  <si>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</si>
  <si>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</si>
  <si>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</si>
  <si>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</si>
  <si>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</si>
  <si>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</si>
  <si>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</si>
  <si>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</si>
  <si>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</si>
  <si>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</si>
  <si>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</si>
  <si>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</si>
  <si>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</si>
  <si>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</si>
  <si>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</si>
  <si>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</si>
  <si>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</si>
  <si>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</si>
  <si>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</si>
  <si>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</si>
  <si>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</si>
  <si>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</si>
  <si>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</si>
  <si>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</si>
  <si>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</si>
  <si>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</si>
  <si>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</si>
  <si>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</si>
  <si>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</si>
  <si>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</si>
  <si>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</si>
  <si>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</si>
  <si>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</si>
  <si>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</si>
  <si>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</si>
  <si>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</si>
  <si>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</si>
  <si>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</si>
  <si>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</si>
  <si>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</si>
  <si>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</si>
  <si>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</si>
  <si>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</si>
  <si>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</si>
  <si>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</si>
  <si>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</si>
  <si>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</si>
  <si>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</si>
  <si>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</si>
  <si>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</si>
  <si>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</si>
  <si>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</si>
  <si>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</si>
  <si>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</si>
  <si>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</si>
  <si>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</si>
  <si>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</si>
  <si>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</si>
  <si>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</si>
  <si>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</si>
  <si>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</si>
  <si>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</si>
  <si>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</si>
  <si>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</si>
  <si>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</si>
  <si>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</si>
  <si>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</si>
  <si>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</si>
  <si>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</si>
  <si>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</si>
  <si>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</si>
  <si>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</si>
  <si>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</si>
  <si>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</si>
  <si>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</si>
  <si>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</si>
  <si>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</si>
  <si>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</si>
  <si>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</si>
  <si>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</si>
  <si>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</si>
  <si>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</si>
  <si>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</si>
  <si>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</si>
  <si>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</si>
  <si>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</si>
  <si>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</si>
  <si>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</si>
  <si>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</si>
  <si>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</si>
  <si>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</si>
  <si>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</si>
  <si>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</si>
  <si>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</si>
  <si>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</si>
  <si>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</si>
  <si>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</si>
  <si>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</si>
  <si>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</si>
  <si>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</si>
  <si>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</si>
  <si>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</si>
  <si>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</si>
  <si>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</si>
  <si>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</si>
  <si>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</si>
  <si>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</si>
  <si>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</si>
  <si>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</si>
  <si>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</si>
  <si>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</si>
  <si>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</si>
  <si>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</si>
  <si>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</si>
  <si>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</si>
  <si>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</si>
  <si>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</si>
  <si>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</si>
  <si>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</si>
  <si>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</si>
  <si>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</si>
  <si>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</si>
  <si>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</si>
  <si>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</si>
  <si>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</si>
  <si>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</si>
  <si>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</si>
  <si>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</si>
  <si>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</si>
  <si>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</si>
  <si>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</si>
  <si>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</si>
  <si>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</si>
  <si>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</si>
  <si>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</si>
  <si>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</si>
  <si>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</si>
  <si>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</si>
  <si>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</si>
  <si>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</si>
  <si>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</si>
  <si>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</si>
  <si>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</si>
  <si>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</si>
  <si>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</si>
  <si>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</si>
  <si>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</si>
  <si>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</si>
  <si>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</si>
  <si>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</si>
  <si>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</si>
  <si>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</si>
  <si>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</si>
  <si>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</si>
  <si>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</si>
  <si>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</si>
  <si>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</si>
  <si>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</si>
  <si>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</si>
  <si>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</si>
  <si>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</si>
  <si>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</si>
  <si>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</si>
  <si>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</si>
  <si>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</si>
  <si>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</si>
  <si>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</si>
  <si>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</si>
  <si>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</si>
  <si>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</si>
  <si>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</si>
  <si>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</si>
  <si>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</si>
  <si>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</si>
  <si>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</si>
  <si>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</si>
  <si>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</si>
  <si>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</si>
  <si>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</si>
  <si>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</si>
  <si>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</si>
  <si>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</si>
  <si>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</si>
  <si>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</si>
  <si>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</si>
  <si>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</si>
  <si>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</si>
  <si>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</si>
  <si>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</si>
  <si>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</si>
  <si>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</si>
  <si>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</si>
  <si>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</si>
  <si>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</si>
  <si>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</si>
  <si>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</si>
  <si>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</si>
  <si>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</si>
  <si>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</si>
  <si>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</si>
  <si>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</si>
  <si>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</si>
  <si>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</si>
  <si>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</si>
  <si>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</si>
  <si>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</si>
  <si>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</si>
  <si>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</si>
  <si>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</si>
  <si>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</si>
  <si>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</si>
  <si>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</si>
  <si>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</si>
  <si>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</si>
  <si>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</si>
  <si>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</si>
  <si>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</si>
  <si>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</si>
  <si>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</si>
  <si>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</si>
  <si>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</si>
  <si>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</si>
  <si>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</si>
  <si>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</si>
  <si>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</si>
  <si>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</si>
  <si>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</si>
  <si>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</si>
  <si>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</si>
  <si>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</si>
  <si>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</si>
  <si>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</si>
  <si>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</si>
  <si>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</si>
  <si>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</si>
  <si>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</si>
  <si>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</si>
  <si>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</si>
  <si>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</si>
  <si>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</si>
  <si>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</si>
  <si>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</si>
  <si>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</si>
  <si>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</si>
  <si>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</si>
  <si>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</si>
  <si>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</si>
  <si>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</si>
  <si>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</si>
  <si>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</si>
  <si>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</si>
  <si>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</si>
  <si>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</si>
  <si>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</si>
  <si>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</si>
  <si>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</si>
  <si>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</si>
  <si>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</si>
  <si>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</si>
  <si>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</si>
  <si>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</si>
  <si>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</si>
  <si>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</si>
  <si>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</si>
  <si>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</si>
  <si>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</si>
  <si>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</si>
  <si>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</si>
  <si>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</si>
  <si>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</si>
  <si>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</si>
  <si>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</si>
  <si>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</si>
  <si>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</si>
  <si>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</si>
  <si>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</si>
  <si>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</si>
  <si>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</si>
  <si>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</si>
  <si>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</si>
  <si>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</si>
  <si>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</si>
  <si>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</si>
  <si>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</si>
  <si>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</si>
  <si>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</si>
  <si>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</si>
  <si>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</si>
  <si>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</si>
  <si>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</si>
  <si>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</si>
  <si>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</si>
  <si>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</si>
  <si>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</si>
  <si>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</si>
  <si>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</si>
  <si>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</si>
  <si>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</si>
  <si>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</si>
  <si>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</si>
  <si>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</si>
  <si>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</si>
  <si>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</si>
  <si>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</si>
  <si>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</si>
  <si>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</si>
  <si>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</si>
  <si>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</si>
  <si>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</si>
  <si>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</si>
  <si>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</si>
  <si>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</si>
  <si>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</si>
  <si>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</si>
  <si>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</si>
  <si>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</si>
  <si>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</si>
  <si>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</si>
  <si>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</si>
  <si>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</si>
  <si>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</si>
  <si>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</si>
  <si>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</si>
  <si>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</si>
  <si>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</si>
  <si>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</si>
  <si>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</si>
  <si>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</si>
  <si>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</si>
  <si>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</si>
  <si>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</si>
  <si>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</si>
  <si>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</si>
  <si>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</si>
  <si>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</si>
  <si>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</si>
  <si>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</si>
  <si>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</si>
  <si>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</si>
  <si>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</si>
  <si>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</si>
  <si>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</si>
  <si>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</si>
  <si>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</si>
  <si>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</si>
  <si>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</si>
  <si>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</si>
  <si>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</si>
  <si>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</si>
  <si>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</si>
  <si>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</si>
  <si>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</si>
  <si>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</si>
  <si>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</si>
  <si>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</si>
  <si>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</si>
  <si>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</si>
  <si>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</si>
  <si>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</si>
  <si>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</si>
  <si>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</si>
  <si>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</si>
  <si>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</si>
  <si>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</si>
  <si>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</si>
  <si>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</si>
  <si>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</si>
  <si>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</si>
  <si>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</si>
  <si>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</si>
  <si>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</si>
  <si>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</si>
  <si>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</si>
  <si>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</si>
  <si>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</si>
  <si>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</si>
  <si>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</si>
  <si>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</si>
  <si>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</si>
  <si>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</si>
  <si>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</si>
  <si>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</si>
  <si>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</si>
  <si>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</si>
  <si>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</si>
  <si>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</si>
  <si>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</si>
  <si>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</si>
  <si>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</si>
  <si>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</si>
  <si>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</si>
  <si>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</si>
  <si>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</si>
  <si>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</si>
  <si>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</si>
  <si>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</si>
  <si>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</si>
  <si>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</si>
  <si>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</si>
  <si>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</si>
  <si>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</si>
  <si>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</si>
  <si>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</si>
  <si>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</si>
  <si>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</si>
  <si>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</si>
  <si>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</si>
  <si>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</si>
  <si>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</si>
  <si>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</si>
  <si>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</si>
  <si>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</si>
  <si>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</si>
  <si>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</si>
  <si>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</si>
  <si>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</si>
  <si>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</si>
  <si>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</si>
  <si>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</si>
  <si>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</si>
  <si>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</si>
  <si>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</si>
  <si>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</si>
  <si>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</si>
  <si>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</si>
  <si>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</si>
  <si>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</si>
  <si>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</si>
  <si>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</si>
  <si>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</si>
  <si>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</si>
  <si>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</si>
  <si>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</si>
  <si>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</si>
  <si>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</si>
  <si>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</si>
  <si>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</si>
  <si>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</si>
  <si>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</si>
  <si>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</si>
  <si>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</si>
  <si>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</si>
  <si>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</si>
  <si>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</si>
  <si>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</si>
  <si>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</si>
  <si>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</si>
  <si>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</si>
  <si>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</si>
  <si>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</si>
  <si>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</si>
  <si>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</si>
  <si>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</si>
  <si>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</si>
  <si>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</si>
  <si>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</si>
  <si>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</si>
  <si>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</si>
  <si>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</si>
  <si>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</si>
  <si>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</si>
  <si>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</si>
  <si>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</si>
  <si>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</si>
  <si>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</si>
  <si>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</si>
  <si>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</si>
  <si>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</si>
  <si>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</si>
  <si>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</si>
  <si>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</si>
  <si>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</si>
  <si>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</si>
  <si>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</si>
  <si>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</si>
  <si>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</si>
  <si>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</si>
  <si>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</si>
  <si>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</si>
  <si>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</si>
  <si>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</si>
  <si>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</si>
  <si>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</si>
  <si>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</si>
  <si>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</si>
  <si>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</si>
  <si>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</si>
  <si>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</si>
  <si>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</si>
  <si>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</si>
  <si>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</si>
  <si>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</si>
  <si>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</si>
  <si>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</si>
  <si>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</si>
  <si>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</si>
  <si>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</si>
  <si>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</si>
  <si>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</si>
  <si>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</si>
  <si>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</si>
  <si>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</si>
  <si>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</si>
  <si>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</si>
  <si>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</si>
  <si>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</si>
  <si>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</si>
  <si>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</si>
  <si>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</si>
  <si>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</si>
  <si>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</si>
  <si>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</si>
  <si>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</si>
  <si>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</si>
  <si>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</si>
  <si>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</si>
  <si>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</si>
  <si>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</si>
  <si>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</si>
  <si>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</si>
  <si>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</si>
  <si>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</si>
  <si>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</si>
  <si>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</si>
  <si>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</si>
  <si>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</si>
  <si>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</si>
  <si>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</si>
  <si>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</si>
  <si>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</si>
  <si>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</si>
  <si>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</si>
  <si>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</si>
  <si>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</si>
  <si>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</si>
  <si>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</si>
  <si>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</si>
  <si>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</si>
  <si>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</si>
  <si>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</si>
  <si>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</si>
  <si>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</si>
  <si>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</si>
  <si>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</si>
  <si>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</si>
  <si>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</si>
  <si>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</si>
  <si>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</si>
  <si>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</si>
  <si>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</si>
  <si>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</si>
  <si>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</si>
  <si>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</si>
  <si>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</si>
  <si>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</si>
  <si>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</si>
  <si>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</si>
  <si>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</si>
  <si>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</si>
  <si>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</si>
  <si>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</si>
  <si>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</si>
  <si>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</si>
  <si>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</si>
  <si>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</si>
  <si>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</si>
  <si>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</si>
  <si>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</si>
  <si>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</si>
  <si>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</si>
  <si>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</si>
  <si>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</si>
  <si>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</si>
  <si>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</si>
  <si>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</si>
  <si>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</si>
  <si>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</si>
  <si>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</si>
  <si>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</si>
  <si>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</si>
  <si>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</si>
  <si>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</si>
  <si>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</si>
  <si>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</si>
  <si>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</si>
  <si>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</si>
  <si>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</si>
  <si>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</si>
  <si>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</si>
  <si>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</si>
  <si>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</si>
  <si>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</si>
  <si>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</si>
  <si>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</si>
  <si>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</si>
  <si>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</si>
  <si>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</si>
  <si>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</si>
  <si>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</si>
  <si>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</si>
  <si>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</si>
  <si>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</si>
  <si>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</si>
  <si>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</si>
  <si>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</si>
  <si>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</si>
  <si>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</si>
  <si>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</si>
  <si>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</si>
  <si>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</si>
  <si>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</si>
  <si>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</si>
  <si>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</si>
  <si>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</si>
  <si>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</si>
  <si>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</si>
  <si>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</si>
  <si>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</si>
  <si>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</si>
  <si>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</si>
  <si>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</si>
  <si>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</si>
  <si>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</si>
  <si>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</si>
  <si>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</si>
  <si>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</si>
  <si>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</si>
  <si>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</si>
  <si>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</si>
  <si>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</si>
  <si>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</si>
  <si>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</si>
  <si>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</si>
  <si>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</si>
  <si>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</si>
  <si>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</si>
  <si>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</si>
  <si>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</si>
  <si>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</si>
  <si>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</si>
  <si>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</si>
  <si>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</si>
  <si>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</si>
  <si>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</si>
  <si>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</si>
  <si>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</si>
  <si>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</si>
  <si>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</si>
  <si>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</si>
  <si>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</si>
  <si>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</si>
  <si>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</si>
  <si>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</si>
  <si>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</si>
  <si>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</si>
  <si>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</si>
  <si>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</si>
  <si>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</si>
  <si>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</si>
  <si>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</si>
  <si>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</si>
  <si>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</si>
  <si>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</si>
  <si>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</si>
  <si>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</si>
  <si>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</si>
  <si>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</si>
  <si>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</si>
  <si>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</si>
  <si>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</si>
  <si>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</si>
  <si>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</si>
  <si>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</si>
  <si>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</si>
  <si>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</si>
  <si>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</si>
  <si>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</si>
  <si>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</si>
  <si>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</si>
  <si>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</si>
  <si>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</si>
  <si>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</si>
  <si>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</si>
  <si>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</si>
  <si>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</si>
  <si>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</si>
  <si>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</si>
  <si>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</si>
  <si>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</si>
  <si>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</si>
  <si>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</si>
  <si>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</si>
  <si>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</si>
  <si>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</si>
  <si>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</si>
  <si>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</si>
  <si>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</si>
  <si>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</si>
  <si>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</si>
  <si>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</si>
  <si>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</si>
  <si>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</si>
  <si>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</si>
  <si>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</si>
  <si>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</si>
  <si>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</si>
  <si>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</si>
  <si>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</si>
  <si>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</si>
  <si>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</si>
  <si>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</si>
  <si>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</si>
  <si>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</si>
  <si>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</si>
  <si>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</si>
  <si>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</si>
  <si>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</si>
  <si>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</si>
  <si>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</si>
  <si>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</si>
  <si>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</si>
  <si>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</si>
  <si>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</si>
  <si>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</si>
  <si>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</si>
  <si>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</si>
  <si>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</si>
  <si>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</si>
  <si>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</si>
  <si>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</si>
  <si>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</si>
  <si>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</si>
  <si>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</si>
  <si>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</si>
  <si>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</si>
  <si>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</si>
  <si>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</si>
  <si>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</si>
  <si>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</si>
  <si>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</si>
  <si>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</si>
  <si>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</si>
  <si>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</si>
  <si>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</si>
  <si>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</si>
  <si>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</si>
  <si>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</si>
  <si>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</si>
  <si>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</si>
  <si>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</si>
  <si>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</si>
  <si>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</si>
  <si>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</si>
  <si>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</si>
  <si>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</si>
  <si>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</si>
  <si>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</si>
  <si>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</si>
  <si>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</si>
  <si>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</si>
  <si>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</si>
  <si>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</si>
  <si>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</si>
  <si>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</si>
  <si>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</si>
  <si>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</si>
  <si>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</si>
  <si>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</si>
  <si>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</si>
  <si>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</si>
  <si>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</si>
  <si>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</si>
  <si>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</si>
  <si>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</si>
  <si>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</si>
  <si>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</si>
  <si>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</si>
  <si>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</si>
  <si>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</si>
  <si>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</si>
  <si>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</si>
  <si>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</si>
  <si>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</si>
  <si>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</si>
  <si>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</si>
  <si>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</si>
  <si>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</si>
  <si>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</si>
  <si>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</si>
  <si>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</si>
  <si>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</si>
  <si>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</si>
  <si>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</si>
  <si>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</si>
  <si>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</si>
  <si>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</si>
  <si>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</si>
  <si>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</si>
  <si>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</si>
  <si>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</si>
  <si>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</si>
  <si>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</si>
  <si>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</si>
  <si>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</si>
  <si>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</si>
  <si>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</si>
  <si>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</si>
  <si>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</si>
  <si>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</si>
  <si>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</si>
  <si>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</si>
  <si>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</si>
  <si>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</si>
  <si>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</si>
  <si>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</si>
  <si>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</si>
  <si>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</si>
  <si>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</si>
  <si>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</si>
  <si>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</si>
  <si>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</si>
  <si>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</si>
  <si>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</si>
  <si>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</si>
  <si>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</si>
  <si>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</si>
  <si>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</si>
  <si>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</si>
  <si>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</si>
  <si>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</si>
  <si>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</si>
  <si>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</si>
  <si>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</si>
  <si>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</si>
  <si>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</si>
  <si>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</si>
  <si>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</si>
  <si>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</si>
  <si>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</si>
  <si>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</si>
  <si>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</si>
  <si>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</si>
  <si>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</si>
  <si>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</si>
  <si>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</si>
  <si>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</si>
  <si>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</si>
  <si>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</si>
  <si>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</si>
  <si>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</si>
  <si>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</si>
  <si>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</si>
  <si>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</si>
  <si>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</si>
  <si>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</si>
  <si>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</si>
  <si>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</si>
  <si>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</si>
  <si>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</si>
  <si>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</si>
  <si>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</si>
  <si>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</si>
  <si>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</si>
  <si>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</si>
  <si>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</si>
  <si>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</si>
  <si>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</si>
  <si>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</si>
  <si>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</si>
  <si>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</si>
  <si>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</si>
  <si>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</si>
  <si>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</si>
  <si>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</si>
  <si>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</si>
  <si>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</si>
  <si>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</si>
  <si>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</si>
  <si>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</si>
  <si>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</si>
  <si>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</si>
  <si>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</si>
  <si>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</si>
  <si>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</si>
  <si>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</si>
  <si>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</si>
  <si>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</si>
  <si>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</si>
  <si>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</si>
  <si>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</si>
  <si>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</si>
  <si>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</si>
  <si>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</si>
  <si>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</si>
  <si>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</si>
  <si>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</si>
  <si>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</si>
  <si>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</si>
  <si>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</si>
  <si>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</si>
  <si>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</si>
  <si>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</si>
  <si>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</si>
  <si>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</si>
  <si>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</si>
  <si>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</si>
  <si>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</si>
  <si>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</si>
  <si>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</si>
  <si>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</si>
  <si>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</si>
  <si>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</si>
  <si>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</si>
  <si>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</si>
  <si>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</si>
  <si>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</si>
  <si>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</si>
  <si>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</si>
  <si>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</si>
  <si>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</si>
  <si>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</si>
  <si>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</si>
  <si>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</si>
  <si>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</si>
  <si>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</si>
  <si>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</si>
  <si>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</si>
  <si>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</si>
  <si>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</si>
  <si>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</si>
  <si>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</si>
  <si>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</si>
  <si>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</si>
  <si>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</si>
  <si>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</si>
  <si>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</si>
  <si>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</si>
  <si>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</si>
  <si>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</si>
  <si>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</si>
  <si>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</si>
  <si>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</si>
  <si>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</si>
  <si>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</si>
  <si>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</si>
  <si>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</si>
  <si>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</si>
  <si>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</si>
  <si>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</si>
  <si>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</si>
  <si>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</si>
  <si>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</si>
  <si>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</si>
  <si>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</si>
  <si>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</si>
  <si>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</si>
  <si>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</si>
  <si>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</si>
  <si>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</si>
  <si>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</si>
  <si>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</si>
  <si>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</si>
  <si>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</si>
  <si>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</si>
  <si>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</si>
  <si>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</si>
  <si>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</si>
  <si>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</si>
  <si>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</si>
  <si>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</si>
  <si>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</si>
  <si>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</si>
  <si>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</si>
  <si>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</si>
  <si>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</si>
  <si>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</si>
  <si>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</si>
  <si>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</si>
  <si>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</si>
  <si>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</si>
  <si>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</si>
  <si>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</si>
  <si>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</si>
  <si>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</si>
  <si>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</si>
  <si>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</si>
  <si>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</si>
  <si>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</si>
  <si>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</si>
  <si>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</si>
  <si>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</si>
  <si>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</si>
  <si>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</si>
  <si>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</si>
  <si>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</si>
  <si>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</si>
  <si>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</si>
  <si>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</si>
  <si>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</si>
  <si>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</si>
  <si>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</si>
  <si>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</si>
  <si>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</si>
  <si>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</si>
  <si>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</si>
  <si>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</si>
  <si>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</si>
  <si>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</si>
  <si>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</si>
  <si>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</si>
  <si>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</si>
  <si>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</si>
  <si>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</si>
  <si>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</si>
  <si>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</si>
  <si>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</si>
  <si>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</si>
  <si>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</si>
  <si>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</si>
  <si>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</si>
  <si>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</si>
  <si>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</si>
  <si>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</si>
  <si>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</si>
  <si>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</si>
  <si>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</si>
  <si>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</si>
  <si>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</si>
  <si>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</si>
  <si>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</si>
  <si>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</si>
  <si>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</si>
  <si>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</si>
  <si>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</si>
  <si>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</si>
  <si>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</si>
  <si>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</si>
  <si>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</si>
  <si>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</si>
  <si>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</si>
  <si>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</si>
  <si>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</si>
  <si>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</si>
  <si>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</si>
  <si>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</si>
  <si>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</si>
  <si>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</si>
  <si>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</si>
  <si>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</si>
  <si>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</si>
  <si>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</si>
  <si>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</si>
  <si>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</si>
  <si>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</si>
  <si>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</si>
  <si>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</si>
  <si>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</si>
  <si>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</si>
  <si>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</si>
  <si>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</si>
  <si>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</si>
  <si>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</si>
  <si>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</si>
  <si>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</si>
  <si>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</si>
  <si>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</si>
  <si>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</si>
  <si>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</si>
  <si>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</si>
  <si>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</si>
  <si>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</si>
  <si>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</si>
  <si>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</si>
  <si>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</si>
  <si>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</si>
  <si>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</si>
  <si>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</si>
  <si>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</si>
  <si>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</si>
  <si>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</si>
  <si>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</si>
  <si>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</si>
  <si>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</si>
  <si>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</si>
  <si>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</si>
  <si>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</si>
  <si>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</si>
  <si>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</si>
  <si>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</si>
  <si>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 xml:space="preserve"> site down due to sceco interruption and we make sceco complain no.2904235864 , site RT and have access issue escalated</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</si>
  <si>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</si>
  <si>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</si>
  <si>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</si>
  <si>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</si>
  <si>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</si>
  <si>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</si>
  <si>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</si>
  <si>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</si>
  <si>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</si>
  <si>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</si>
  <si>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</si>
  <si>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</si>
  <si>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</si>
  <si>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</si>
  <si>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</si>
  <si>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PCM-20251209-00001150</t>
  </si>
  <si>
    <t xml:space="preserve">ETA 40 min </t>
  </si>
  <si>
    <t>PCM-20251209-00000872</t>
  </si>
  <si>
    <t xml:space="preserve">EM team on the way 90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</si>
  <si>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</si>
  <si>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</si>
  <si>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</si>
  <si>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</si>
  <si>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</si>
  <si>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</si>
  <si>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</si>
  <si>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</si>
  <si>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</si>
  <si>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</si>
  <si>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</si>
  <si>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</si>
  <si>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</si>
  <si>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</si>
  <si>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</si>
  <si>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</si>
  <si>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PCM-20251209-00001058</t>
  </si>
  <si>
    <t xml:space="preserve">EM team at site </t>
  </si>
  <si>
    <t>TT-20251209-00197</t>
  </si>
  <si>
    <t xml:space="preserve">EM team at site connecting PG </t>
  </si>
  <si>
    <t>Team at site TS</t>
  </si>
  <si>
    <t>PCM-20251209-00001017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</si>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</sst>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1" totalsRowShown="0" headerRowDxfId="13" tableBorderDxfId="12">
  <autoFilter ref="A1:L3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337.51196979166707</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6.3416435186809395E-2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46000.460395601855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46000.460395601855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46000.460395601855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46000.460395601855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46000.460395601855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46000.460395717593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46000.460395717593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46000.460395717593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46000.460395717593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46000.460395717593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46000.460395717593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46000.460395717593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46000.460395717593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46000.460395717593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46000.460395717593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46000.460395717593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46000.460395717593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46000.460395717593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46000.460395717593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46000.460395717593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46000.460395717593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46000.460395717593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46000.460395717593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46000.460395717593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46000.460395717593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46000.460395717593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46000.460395717593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46000.460395717593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46000.460395717593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46000.460395717593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46000.460395717593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46000.460395717593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46000.460395717593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46000.460395717593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46000.460395717593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46000.460395717593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46000.460395717593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46000.460395717593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46000.460395717593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46000.460395717593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46000.460395717593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46000.460395717593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46000.460395717593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46000.460395717593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46000.460395717593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46000.460395717593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46000.460395717593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46000.460395717593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46000.460395717593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46000.460395717593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46000.460395717593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46000.460395717593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46000.460395717593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46000.460395717593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46000.460395717593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46000.460395717593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46000.460395717593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46000.460395717593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46000.460395717593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46000.460395717593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46000.460395717593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46000.460395717593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46000.460395717593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46000.460395717593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46000.460395717593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46000.460395717593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46000.460395717593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46000.460395717593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46000.460395717593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46000.460395717593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46000.460395717593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46000.460395717593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46000.460395717593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46000.460395717593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46000.460395717593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46000.460395717593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46000.460395717593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46000.460395717593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46000.460395717593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46000.460395717593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46000.460395717593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46000.460395717593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46000.460395717593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46000.460395717593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46000.460395717593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46000.460395717593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46000.460395717593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46000.460395717593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46000.460395717593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46000.460395717593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46000.460395717593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46000.460395717593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46000.460395717593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46000.460395717593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46000.460395717593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46000.460395717593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46000.460395717593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46000.460395717593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46000.460395717593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46000.460395717593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46000.460395717593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46000.460395717593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46000.460395717593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46000.460395717593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46000.460395717593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46000.460395717593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46000.460395717593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46000.460395717593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46000.460395717593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46000.460395717593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46000.460395717593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46000.460395717593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46000.460395717593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46000.460395717593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46000.460395717593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46000.460395717593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46000.460395717593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46000.460395717593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46000.460395717593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46000.460395717593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46000.460395717593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46000.460395717593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46000.460395717593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46000.460395717593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46000.460395717593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46000.460395717593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46000.460395717593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46000.460395717593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46000.460395717593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46000.460395717593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46000.460395717593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46000.460395717593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46000.460395717593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46000.460395717593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46000.460395717593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46000.460395717593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46000.460395717593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46000.460395717593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46000.460395717593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46000.460395717593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46000.460395717593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46000.460395717593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46000.460395717593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46000.460395717593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46000.460395717593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46000.460395717593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46000.460395717593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46000.460395717593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46000.460395717593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46000.460395717593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46000.460395717593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46000.460395717593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46000.460395717593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46000.460395717593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46000.460395717593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46000.460395717593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46000.460395717593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46000.460395717593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46000.460395717593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46000.460395717593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46000.460395717593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46000.460395717593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46000.460395717593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46000.460395717593</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175.46055775463174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16.072976736111741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3.1050136574122007</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0.16642569444957189</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9.2131712968694046E-2</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46000.460395601855</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17988</v>
      </c>
      <c r="E9" s="81" t="s">
        <v>39106</v>
      </c>
      <c r="F9" s="97">
        <v>46000.442118055558</v>
      </c>
      <c r="G9" s="98">
        <f ca="1">IFERROR(NOW()-F9,"-")</f>
        <v>1.8277546296303626E-2</v>
      </c>
      <c r="H9" s="97">
        <v>46000.43309027778</v>
      </c>
      <c r="I9" s="18" t="str">
        <f>IFERROR(VLOOKUP(D9,DB!A:F,6,0),"")</f>
        <v>SCECO</v>
      </c>
      <c r="J9" s="18" t="str">
        <f>IFERROR(VLOOKUP(D9,DB!A:G,7,0),"")</f>
        <v>Vandalized+Vandalized</v>
      </c>
      <c r="K9" s="19" t="s">
        <v>39127</v>
      </c>
      <c r="L9" s="18" t="str">
        <f>IFERROR(VLOOKUP(D9,DB!A:I,9,0),"")</f>
        <v>Latis</v>
      </c>
    </row>
    <row r="10" spans="1:12" ht="31.5" customHeight="1">
      <c r="A10" s="96"/>
      <c r="B10" s="18" t="str">
        <f>IFERROR(VLOOKUP(D10,DB!A:K,11,0),"")</f>
        <v/>
      </c>
      <c r="C10" s="18"/>
      <c r="D10" s="18"/>
      <c r="E10" s="81"/>
      <c r="F10" s="97"/>
      <c r="G10" s="98">
        <f ca="1">IFERROR(NOW()-F10,"-")</f>
        <v>46000.460395601855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46000.460395601855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46000.460395601855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46000.460395601855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46000.460395601855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46000.460395601855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46000.460395601855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46000.460395601855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46000.460395601855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46000.460395601855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46000.460395601855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46000.460395601855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46000.460395601855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46000.460395601855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46000.460395601855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46000.460395601855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46000.460395601855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46000.460395601855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46000.460395601855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46000.460395601855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46000.460395601855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46000.460395601855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46000.460395601855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46000.460395601855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46000.460395601855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46000.460395601855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46000.460395601855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46000.460395601855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46000.460395601855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46000.460395601855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46000.460395601855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46000.460395601855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46000.460395601855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46000.460395601855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46000.460395601855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46000.460395601855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46000.460395601855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46000.460395601855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46000.460395601855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46000.460395601855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46000.460395601855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46000.460395601855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46000.460395601855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46000.460395601855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46000.460395601855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46000.460395601855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46000.460395601855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46000.460395601855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46000.460395601855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46000.460395601855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46000.460395601855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46000.460395601855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46000.460395601855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46000.460395601855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46000.460395601855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46000.460395601855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46000.460395601855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46000.460395601855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46000.460395601855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46000.460395601855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46000.460395601855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46000.460395601855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46000.460395601855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46000.460395601855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46000.460395601855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46000.460395601855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46000.460395601855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46000.460395601855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46000.460395601855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46000.460395601855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46000.460395601855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46000.460395601855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46000.460395601855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46000.460395601855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46000.460395601855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46000.460395601855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46000.460395601855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46000.460395601855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46000.460395601855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46000.460395601855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46000.460395601855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46000.460395601855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46000.460395601855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46000.460395601855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46000.460395601855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46000.460395601855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46000.460395601855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46000.460395601855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46000.460395601855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46000.460395601855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46000.460395601855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46000.460395601855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46000.460395601855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46000.460395601855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46000.460395601855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46000.460395601855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46000.460395601855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46000.460395601855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46000.460395601855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46000.460395601855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46000.460395601855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46000.460395601855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46000.460395601855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46000.460395601855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46000.460395601855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46000.460395601855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46000.460395601855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46000.460395601855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46000.460395601855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46000.460395601855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46000.460395601855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46000.460395601855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46000.460395601855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46000.460395601855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46000.460395601855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46000.460395601855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46000.460395601855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46000.460395601855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46000.460395601855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46000.460395601855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46000.460395601855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46000.460395601855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46000.460395601855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46000.460395601855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46000.460395601855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46000.460395601855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46000.460395601855</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46000.460395601855</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46000.460395601855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46000.460395601855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46000.460395601855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46000.460395601855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46000.460395601855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46000.460395601855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46000.460395601855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46000.460395601855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46000.460395601855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46000.460395601855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46000.460395601855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46000.460395601855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46000.460395601855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46000.460395601855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46000.460395601855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46000.460395601855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46000.460395601855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46000.460395601855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46000.460395601855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46000.460395601855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46000.460395601855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46000.460395601855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46000.460395601855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46000.460395601855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46000.460395601855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46000.460395601855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46000.460395601855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46000.460395601855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46000.460395601855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46000.460395601855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46000.460395601855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46000.460395601855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46000.460395601855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46000.460395601855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46000.460395601855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46000.460395601855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46000.460395601855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46000.460395601855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46000.460395601855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46000.460395601855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46000.460395601855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46000.460395601855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46000.460395601855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46000.460395601855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46000.460395601855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46000.460395601855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46000.460395601855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46000.460395601855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46000.460395601855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46000.460395601855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46000.460395601855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46000.460395601855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46000.460395601855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46000.460395601855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46000.460395601855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46000.460395601855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46000.460395601855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46000.460395601855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46000.460395601855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46000.460395601855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46000.460395601855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46000.460395601855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46000.460395601855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46000.460395601855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46000.460395601855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46000.460395601855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46000.460395601855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46000.460395601855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46000.460395601855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46000.460395601855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46000.460395601855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46000.460395601855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46000.460395601855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46000.460395601855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46000.460395601855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46000.460395601855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46000.460395601855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46000.460395601855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46000.460395601855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46000.460395601855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46000.460395601855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46000.460395601855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46000.460395601855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46000.460395601855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46000.460395601855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46000.460395601855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46000.460395601855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46000.460395601855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46000.460395601855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46000.460395601855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46000.460395601855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46000.460395601855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46000.460395601855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46000.460395601855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46000.460395601855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46000.460395601855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46000.460395601855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46000.460395601855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46000.460395601855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46000.460395601855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46000.460395601855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46000.460395601855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46000.460395601855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46000.460395601855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46000.460395601855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46000.460395601855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46000.460395601855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46000.460395601855</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46000.460395601855</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8.1055439812189434E-2</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46000.460395717593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46000.460395717593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46000.460395717593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46000.460395717593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46000.460395717593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46000.460395717593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46000.460395717593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46000.460395717593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46000.460395717593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46000.460395717593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46000.460395717593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46000.460395717593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46000.460395717593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46000.460395717593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46000.460395717593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46000.460395717593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46000.460395717593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46000.460395717593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46000.460395717593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46000.460395717593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46000.460395717593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46000.460395717593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46000.460395717593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46000.460395717593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46000.460395717593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46000.460395717593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46000.460395717593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46000.460395717593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46000.460395717593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46000.460395717593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46000.460395717593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46000.460395717593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46000.460395717593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46000.460395717593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46000.460395717593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46000.460395717593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46000.460395717593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46000.460395717593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46000.460395717593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46000.460395717593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46000.460395717593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46000.460395717593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46000.460395717593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46000.460395717593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46000.460395717593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46000.460395717593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46000.460395717593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46000.460395717593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46000.460395717593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46000.460395717593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46000.460395717593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46000.460395717593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46000.460395717593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46000.460395717593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46000.460395717593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46000.460395717593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46000.460395717593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46000.460395717593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46000.460395717593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46000.460395717593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46000.460395717593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46000.460395717593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46000.460395717593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46000.460395717593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46000.460395717593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46000.460395717593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46000.460395717593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46000.460395717593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46000.460395717593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46000.460395717593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46000.460395717593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46000.460395717593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46000.460395717593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46000.460395717593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46000.460395717593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46000.460395717593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46000.460395717593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46000.460395717593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46000.460395717593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46000.460395717593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46000.460395717593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46000.460395717593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46000.460395717593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46000.460395717593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46000.460395717593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46000.460395717593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46000.460395717593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46000.460395717593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46000.460395717593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46000.460395717593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46000.460395717593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46000.460395717593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46000.460395717593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46000.460395717593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46000.460395717593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46000.460395717593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46000.460395717593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46000.460395717593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46000.460395717593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46000.460395717593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46000.460395717593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46000.460395717593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46000.460395717593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46000.460395717593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46000.460395717593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46000.460395717593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46000.460395717593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46000.460395717593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46000.460395717593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46000.460395717593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46000.460395717593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46000.460395717593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46000.460395717593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46000.460395717593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46000.460395717593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46000.460395717593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46000.460395717593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46000.460395717593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46000.460395717593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46000.460395717593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46000.460395717593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46000.460395717593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46000.460395717593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46000.460395717593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46000.460395717593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46000.460395717593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46000.460395717593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46000.460395717593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46000.460395717593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46000.460395717593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46000.460395717593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46000.460395717593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46000.460395717593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46000.460395717593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46000.460395717593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46000.460395717593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46000.460395717593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46000.460395717593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46000.460395717593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46000.460395717593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46000.460395717593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46000.460395717593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46000.460395717593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46000.460395717593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46000.460395717593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46000.460395717593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46000.460395717593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46000.460395717593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46000.460395717593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46000.460395717593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46000.460395717593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46000.460395717593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46000.460395717593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46000.460395717593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46000.460395717593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46000.460395717593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46000.460395717593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46000.460395717593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46000.460395717593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46000.460395717593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46000.460395717593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46000.460395717593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46000.460395717593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46000.460395717593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46000.460395717593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46000.460395717593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46000.460395717593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46000.460395717593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46000.460395717593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46000.460395717593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46000.460395717593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46000.460395717593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46000.460395717593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46000.460395717593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46000.460395717593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46000.460395717593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46000.460395717593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46000.460395717593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46000.460395717593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46000.460395717593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46000.460395717593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46000.460395717593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46000.460395717593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46000.460395717593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46000.460395717593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46000.460395717593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46000.460395717593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46000.460395717593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46000.460395717593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46000.460395717593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46000.460395717593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46000.460395717593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46000.460395717593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46000.460395717593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46000.460395717593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46000.460395717593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46000.460395717593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46000.460395717593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46000.460395717593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46000.460395717593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46000.460395717593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46000.460395717593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46000.460395717593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46000.460395717593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46000.460395717593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46000.460395717593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46000.460395717593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46000.460395717593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46000.460395717593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46000.460395717593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46000.460395717593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46000.460395717593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46000.460395717593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46000.460395717593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46000.460395717593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46000.460395717593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46000.460395717593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46000.460395717593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46000.460395717593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46000.460395717593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46000.460395717593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46000.460395717593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46000.460395717593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46000.460395717593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46000.460395717593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46000.460395717593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46000.460395717593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46000.460395717593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46000.460395717593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46000.460395717593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46000.460395717593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46000.460395717593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46000.460395717593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46000.460395717593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46000.460395717593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46000.460395717593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46000.460395717593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46000.460395717593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46000.460395717593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46000.460395717593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46000.460395717593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46000.460395717593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46000.460395717593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46000.460395717593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46000.460395717593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46000.460395717593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46000.460395717593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46000.460395717593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46000.460395717593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46000.460395717593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46000.460395717593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46000.460395717593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46000.460395717593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46000.460395717593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46000.460395717593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46000.460395717593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46000.460395717593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46000.460395717593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46000.460395717593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46000.460395717593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46000.460395717593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46000.460395717593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46000.460395717593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46000.460395717593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46000.460395717593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46000.460395717593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46000.460395717593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46000.460395717593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46000.460395717593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46000.460395717593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46000.460395717593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46000.460395717593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46000.460395717593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46000.460395717593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46000.460395717593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46000.460395717593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46000.460395717593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46000.460395717593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46000.460395717593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46000.460395717593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46000.460395717593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46000.460395717593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46000.460395717593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46000.460395717593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46000.460395717593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46000.460395717593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46000.460395717593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46000.460395717593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46000.460395717593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46000.460395717593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46000.460395717593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46000.460395717593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46000.460395717593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46000.460395717593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46000.460395717593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46000.460395717593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46000.460395717593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46000.460395717593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46000.460395717593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46000.460395717593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46000.460395717593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46000.460395717593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46000.460395717593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46000.460395717593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46000.460395717593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46000.460395717593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46000.460395717593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46000.460395717593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46000.460395717593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46000.460395717593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46000.460395717593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46000.460395717593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46000.460395717593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46000.460395717593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46000.460395717593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46000.460395717593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46000.460395717593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46000.460395717593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46000.460395717593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46000.460395717593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46000.460395717593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46000.460395717593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46000.460395717593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46000.460395717593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46000.460395717593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46000.460395717593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46000.460395717593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46000.460395717593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46000.460395717593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46000.460395717593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46000.460395717593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46000.460395717593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46000.460395717593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46000.460395717593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46000.460395717593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46000.460395717593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46000.460395717593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46000.460395717593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46000.460395717593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46000.460395717593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46000.460395717593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46000.460395717593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46000.460395717593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46000.460395717593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46000.460395717593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46000.460395717593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46000.460395717593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46000.460395717593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46000.460395717593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46000.460395717593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46000.460395717593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46000.460395717593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46000.460395717593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46000.460395717593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46000.460395717593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46000.460395717593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46000.460395717593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46000.460395717593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46000.460395717593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46000.460395717593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46000.460395717593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46000.460395717593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46000.460395717593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46000.460395717593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46000.460395717593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46000.460395717593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46000.460395717593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46000.460395717593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46000.460395717593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46000.460395717593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46000.460395717593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46000.460395717593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46000.460395717593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46000.460395717593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46000.460395717593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46000.460395717593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46000.460395717593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46000.460395717593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46000.460395717593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46000.460395717593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46000.460395717593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46000.460395717593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46000.460395717593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46000.460395717593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46000.460395717593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46000.460395717593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46000.460395717593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46000.460395717593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46000.460395717593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46000.460395717593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46000.460395717593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46000.460395717593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46000.460395717593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46000.460395717593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46000.460395717593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46000.460395717593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46000.460395717593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46000.460395717593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46000.460395717593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46000.460395717593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46000.460395717593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46000.460395717593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46000.460395717593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46000.460395717593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46000.460395717593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46000.460395717593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46000.460395717593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46000.460395717593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46000.460395717593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46000.460395717593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46000.460395717593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46000.460395717593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46000.460395717593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46000.460395717593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46000.460395717593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46000.460395717593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46000.460395717593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46000.460395717593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46000.460395717593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46000.460395717593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46000.460395717593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46000.460395717593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46000.460395717593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46000.460395717593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46000.460395717593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46000.460395717593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46000.460395717593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46000.460395717593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46000.460395717593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46000.460395717593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46000.460395717593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46000.460395717593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46000.460395717593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46000.460395717593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46000.460395717593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46000.460395717593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46000.460395717593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46000.460395717593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46000.460395717593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46000.460395717593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46000.460395717593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46000.460395717593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46000.460395717593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46000.460395717593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46000.460395717593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46000.460395717593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46000.460395717593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46000.460395717593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46000.460395717593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46000.460395717593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46000.460395717593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46000.460395717593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46000.460395717593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46000.460395717593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46000.460395717593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46000.460395717593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46000.460395717593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46000.460395717593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46000.460395717593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46000.460395717593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46000.460395717593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46000.460395717593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46000.460395717593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46000.460395717593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46000.460395717593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46000.460395717593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46000.460395717593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46000.460395717593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46000.460395717593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46000.460395717593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46000.460395717593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46000.460395717593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46000.460395717593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46000.460395717593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46000.460395717593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46000.460395717593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46000.460395717593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46000.460395717593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46000.460395717593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46000.460395717593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46000.460395717593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46000.460395717593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46000.460395717593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46000.460395717593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46000.460395717593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46000.460395717593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46000.460395717593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46000.460395717593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46000.460395717593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46000.460395717593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46000.460395717593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46000.460395717593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46000.460395717593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46000.460395717593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46000.460395717593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46000.460395717593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46000.460395717593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46000.460395717593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46000.460395717593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46000.460395717593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46000.460395717593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46000.460395717593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46000.460395717593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46000.460395717593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46000.460395717593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46000.460395717593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46000.460395717593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46000.460395717593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46000.460395717593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46000.460395717593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46000.460395717593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46000.460395717593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46000.460395717593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46000.460395717593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46000.460395717593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46000.460395717593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46000.460395717593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46000.460395717593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46000.460395717593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46000.460395717593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46000.460395717593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46000.460395717593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46000.460395717593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46000.460395717593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46000.460395717593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46000.460395717593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46000.460395717593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46000.460395717593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46000.460395717593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46000.460395717593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46000.460395717593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46000.460395717593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46000.460395717593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46000.460395717593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46000.460395717593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46000.460395717593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46000.460395717593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46000.460395717593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46000.460395717593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46000.460395717593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46000.460395717593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46000.460395717593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46000.460395717593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46000.460395717593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46000.460395717593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46000.460395717593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46000.460395717593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46000.460395717593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46000.460395717593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46000.460395717593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46000.460395717593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46000.460395717593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46000.460395717593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46000.460395717593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46000.460395717593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46000.460395717593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46000.460395717593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46000.460395717593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46000.460395717593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46000.460395717593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46000.460395717593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46000.460395717593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46000.460395717593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46000.460395717593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46000.460395717593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46000.460395717593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46000.460395717593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46000.460395717593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46000.460395717593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46000.460395717593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46000.460395717593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46000.460395717593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46000.460395717593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46000.460395717593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46000.460395717593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46000.460395717593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46000.460395717593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46000.460395717593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46000.460395717593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46000.460395717593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46000.460395717593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46000.460395717593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46000.460395717593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46000.460395717593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46000.460395717593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46000.460395717593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46000.460395717593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46000.460395717593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46000.460395717593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46000.460395717593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46000.460395717593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46000.460395717593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46000.460395717593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46000.460395717593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46000.460395717593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46000.460395717593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46000.460395717593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46000.460395717593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46000.460395717593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46000.460395717593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46000.460395717593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46000.460395717593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46000.460395717593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46000.460395717593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46000.460395717593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46000.460395717593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46000.460395717593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46000.460395717593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46000.460395717593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46000.460395717593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46000.460395717593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46000.460395717593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46000.460395717593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46000.460395717593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46000.460395717593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46000.460395717593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46000.460395717593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46000.460395717593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46000.460395717593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46000.460395717593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46000.460395717593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46000.460395717593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46000.460395717593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46000.460395717593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46000.460395717593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46000.460395717593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46000.460395717593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46000.460395717593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46000.460395717593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46000.460395717593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46000.460395717593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46000.460395717593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46000.460395717593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46000.460395717593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46000.460395717593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46000.460395717593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46000.460395717593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46000.460395717593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46000.460395717593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46000.460395717593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46000.460395717593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46000.460395717593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46000.460395717593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46000.460395717593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46000.460395717593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46000.460395717593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46000.460395717593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46000.460395717593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46000.460395717593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46000.460395717593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46000.460395717593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46000.460395717593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46000.460395717593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46000.460395717593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46000.460395717593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46000.460395717593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46000.460395717593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46000.460395717593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46000.460395717593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46000.460395717593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46000.460395717593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46000.460395717593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46000.460395717593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46000.460395717593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46000.460395717593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46000.460395717593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46000.460395717593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46000.460395717593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46000.460395717593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46000.460395717593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46000.460395717593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46000.460395717593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46000.460395717593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46000.460395717593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46000.460395717593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46000.460395717593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46000.460395717593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46000.460395717593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46000.460395717593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46000.460395717593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46000.460395717593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46000.460395717593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46000.460395717593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46000.460395717593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46000.460395717593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46000.460395717593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46000.460395717593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46000.460395717593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46000.460395717593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46000.460395717593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46000.460395717593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46000.460395717593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46000.460395717593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46000.460395717593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46000.460395717593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46000.460395717593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46000.460395717593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46000.460395717593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46000.460395717593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46000.460395717593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46000.460395717593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46000.460395717593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46000.460395717593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46000.460395717593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46000.460395717593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46000.460395717593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46000.460395717593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46000.460395717593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46000.460395717593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46000.460395717593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46000.460395717593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46000.460395717593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46000.460395717593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46000.460395717593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46000.460395717593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46000.460395717593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46000.460395717593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46000.460395717593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46000.460395717593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46000.460395717593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46000.460395717593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46000.460395717593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46000.460395717593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46000.460395717593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46000.460395717593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46000.460395717593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46000.460395717593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46000.460395717593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46000.460395717593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46000.460395717593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46000.460395717593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46000.460395717593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46000.460395717593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46000.460395717593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46000.460395717593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46000.460395717593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46000.460395717593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46000.460395717593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46000.460395717593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46000.460395717593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46000.460395717593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46000.460395717593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46000.460395717593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46000.460395717593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46000.460395717593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46000.460395717593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46000.460395717593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46000.460395717593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46000.460395717593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46000.460395717593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46000.460395717593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46000.460395717593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46000.460395717593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46000.460395717593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46000.460395717593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46000.460395717593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46000.460395717593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46000.460395717593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46000.460395717593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46000.460395717593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46000.460395717593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46000.460395717593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46000.460395717593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46000.460395717593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46000.460395717593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46000.460395717593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46000.460395717593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46000.460395717593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46000.460395717593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46000.460395717593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46000.460395717593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46000.460395717593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46000.460395717593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46000.460395717593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46000.460395717593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46000.460395717593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46000.460395717593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46000.460395717593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46000.460395717593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46000.460395717593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46000.460395717593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46000.460395717593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46000.460395717593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46000.460395717593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46000.460395717593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46000.460395717593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46000.460395717593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46000.460395717593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46000.460395717593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46000.460395717593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46000.460395717593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46000.460395717593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46000.460395717593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46000.460395717593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46000.460395717593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46000.460395717593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46000.460395717593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46000.460395717593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46000.460395717593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46000.460395717593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46000.460395717593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46000.460395717593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46000.460395717593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46000.460395717593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46000.460395717593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46000.460395717593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46000.460395717593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46000.460395717593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46000.460395717593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46000.460395717593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46000.460395717593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46000.460395717593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46000.460395717593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46000.460395717593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46000.460395717593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46000.460395717593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46000.460395717593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46000.460395717593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46000.460395717593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46000.460395717593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46000.460395717593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46000.460395717593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46000.460395717593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46000.460395717593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46000.460395717593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46000.460395717593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46000.460395717593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46000.460395717593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46000.460395717593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46000.460395717593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46000.460395717593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46000.460395717593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46000.460395717593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46000.460395717593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46000.460395717593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46000.460395717593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46000.460395717593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46000.460395717593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46000.460395717593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46000.460395717593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46000.460395717593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46000.460395717593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46000.460395717593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46000.460395717593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46000.460395717593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46000.460395717593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46000.460395717593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46000.460395717593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46000.460395717593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46000.460395717593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46000.460395717593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46000.460395717593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46000.460395717593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46000.460395717593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46000.460395717593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46000.460395717593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46000.460395717593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46000.460395717593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46000.460395717593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46000.460395717593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46000.460395717593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46000.460395717593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46000.460395717593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46000.460395717593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46000.460395717593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46000.460395717593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46000.460395717593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46000.460395717593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296.97967812499701</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1.6662521990729147</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46000.460395717593</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46000.460395717593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46000.460395717593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46000.460395717593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46000.460395717593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46000.460395717593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46000.460395717593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46000.460395717593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46000.460395717593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46000.460395717593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46000.460395717593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46000.460395717593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46000.460395717593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46000.460395717593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46000.460395717593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46000.460395717593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46000.460395717593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46000.460395717593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46000.460395717593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46000.460395717593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46000.460395717593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46000.460395717593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46000.460395717593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46000.460395717593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46000.460395717593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46000.460395717593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46000.460395717593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46000.460395717593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46000.460395717593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46000.460395717593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46000.460395717593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46000.460395717593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46000.460395717593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46000.460395717593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46000.460395717593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46000.460395717593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46000.460395717593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46000.460395717593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46000.460395717593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46000.460395717593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46000.460395717593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46000.460395717593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46000.460395717593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46000.460395717593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46000.460395717593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46000.460395717593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46000.460395717593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46000.460395717593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46000.460395717593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46000.460395717593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46000.460395717593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46000.460395717593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46000.460395717593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46000.460395717593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46000.460395717593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46000.460395717593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46000.460395717593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46000.460395717593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46000.460395717593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46000.460395717593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46000.460395717593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46000.460395717593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46000.460395717593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46000.460395717593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46000.460395717593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46000.460395717593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46000.460395717593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46000.460395717593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46000.460395717593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46000.460395717593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46000.460395717593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46000.460395717593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46000.460395717593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46000.460395717593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46000.460395717593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46000.460395717593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46000.460395717593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46000.460395717593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46000.460395717593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46000.460395717593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46000.460395717593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46000.460395717593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46000.460395717593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46000.460395717593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46000.460395717593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46000.460395717593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46000.460395717593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46000.460395717593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46000.460395717593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46000.460395717593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46000.460395717593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46000.460395717593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46000.460395717593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46000.460395717593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46000.460395717593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46000.460395717593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46000.460395717593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46000.460395717593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46000.460395717593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46000.460395717593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46000.460395717593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46000.460395717593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46000.460395717593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46000.460395717593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46000.460395717593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46000.460395717593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46000.460395717593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108.62833553240489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74.271518402776564</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51.799284606480796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19.087097106479632</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3.3529071759257931</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33687</v>
      </c>
      <c r="E7" s="37" t="s">
        <v>39112</v>
      </c>
      <c r="F7" s="38">
        <v>46000.423136574071</v>
      </c>
      <c r="G7" s="131">
        <f ca="1">IFERROR(NOW()-F7,"")</f>
        <v>3.7259027783875354E-2</v>
      </c>
      <c r="H7" s="38">
        <v>46000.41302083333</v>
      </c>
      <c r="I7" s="37" t="str">
        <f>IFERROR(VLOOKUP(D7,DB!A:F,6,0),"")</f>
        <v>SCECO</v>
      </c>
      <c r="J7" s="37" t="str">
        <f>IFERROR(VLOOKUP(D7,DB!A:G,7,0),"")</f>
        <v>Good</v>
      </c>
      <c r="K7" s="37" t="s">
        <v>39147</v>
      </c>
      <c r="L7" s="37" t="str">
        <f>IFERROR(VLOOKUP(D7,DB!A:I,9,0),"")</f>
        <v>Latis</v>
      </c>
    </row>
    <row r="8" spans="1:13">
      <c r="A8" s="37" t="s">
        <v>39148</v>
      </c>
      <c r="B8" s="37" t="str">
        <f>IFERROR(VLOOKUP(D8,DB!A:K,11,0),"")</f>
        <v>R5</v>
      </c>
      <c r="C8" s="37">
        <v>2</v>
      </c>
      <c r="D8" s="37" t="s">
        <v>38243</v>
      </c>
      <c r="E8" s="37" t="s">
        <v>39106</v>
      </c>
      <c r="F8" s="38"/>
      <c r="G8" s="131">
        <f ca="1">IFERROR(NOW()-F8,"")</f>
        <v>46000.460395601855</v>
      </c>
      <c r="H8" s="38">
        <v>46000.41369212963</v>
      </c>
      <c r="I8" s="37" t="str">
        <f>IFERROR(VLOOKUP(D8,DB!A:F,6,0),"")</f>
        <v>SCECO</v>
      </c>
      <c r="J8" s="37" t="str">
        <f>IFERROR(VLOOKUP(D8,DB!A:G,7,0),"")</f>
        <v>Haj Removal</v>
      </c>
      <c r="K8" s="37" t="s">
        <v>39149</v>
      </c>
      <c r="L8" s="37" t="str">
        <f>IFERROR(VLOOKUP(D8,DB!A:I,9,0),"")</f>
        <v>Latis</v>
      </c>
    </row>
    <row r="9" spans="1:13">
      <c r="A9" s="37"/>
      <c r="B9" s="37" t="str">
        <f>IFERROR(VLOOKUP(D9,DB!A:K,11,0),"")</f>
        <v/>
      </c>
      <c r="C9" s="37"/>
      <c r="D9" s="153"/>
      <c r="E9" s="37"/>
      <c r="F9" s="38"/>
      <c r="G9" s="131">
        <f ca="1">IFERROR(NOW()-F9,"")</f>
        <v>46000.460395601855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46000.460395601855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46000.460395601855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46000.460395601855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46000.460395601855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46000.460395601855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46000.460395601855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46000.460395601855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46000.460395601855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46000.460395601855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46000.460395601855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46000.460395601855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46000.460395601855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46000.460395601855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46000.460395601855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46000.460395601855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46000.460395601855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46000.460395601855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46000.460395601855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46000.460395601855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46000.460395601855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46000.460395601855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46000.460395601855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46000.460395601855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46000.460395601855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46000.460395601855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46000.460395601855</v>
      </c>
      <c r="H35" s="38"/>
      <c r="I35" s="37" t="str">
        <f>IFERROR(VLOOKUP(D35,DB!A:F,6,0),"")</f>
        <v/>
      </c>
      <c r="J35" s="37" t="str">
        <f>IFERROR(VLOOKUP(D35,DB!A:G,7,0),"")</f>
        <v/>
      </c>
      <c r="K35" s="37"/>
      <c r="L35" s="37" t="str">
        <f>IFERROR(VLOOKUP(D35,DB!A:I,9,0),"")</f>
        <v/>
      </c>
    </row>
    <row r="36" spans="1:12">
      <c r="A36" s="37" t="s">
        <v>39148</v>
      </c>
      <c r="B36" s="37" t="str">
        <f>IFERROR(VLOOKUP(D36,DB!A:K,11,0),"")</f>
        <v>R5</v>
      </c>
      <c r="C36" s="37">
        <v>1</v>
      </c>
      <c r="D36" s="37" t="s">
        <v>38187</v>
      </c>
      <c r="E36" s="37" t="s">
        <v>39106</v>
      </c>
      <c r="F36" s="38">
        <v>46000.087430555555</v>
      </c>
      <c r="G36" s="131">
        <f ca="1">IFERROR(NOW()-F36,"")</f>
        <v>0.37296504629921401</v>
      </c>
      <c r="H36" s="38">
        <v>46000.164756944447</v>
      </c>
      <c r="I36" s="37" t="str">
        <f>IFERROR(VLOOKUP(D36,DB!A:F,6,0),"")</f>
        <v>SCECO</v>
      </c>
      <c r="J36" s="37" t="str">
        <f>IFERROR(VLOOKUP(D36,DB!A:G,7,0),"")</f>
        <v>Haj Removal</v>
      </c>
      <c r="K36" s="37" t="s">
        <v>39150</v>
      </c>
      <c r="L36" s="37" t="str">
        <f>IFERROR(VLOOKUP(D36,DB!A:I,9,0),"")</f>
        <v>Latis</v>
      </c>
    </row>
    <row r="37" spans="1:12">
      <c r="A37" s="37"/>
      <c r="B37" s="37" t="str">
        <f>IFERROR(VLOOKUP(D37,DB!A:K,11,0),"")</f>
        <v/>
      </c>
      <c r="C37" s="37"/>
      <c r="D37" s="37"/>
      <c r="E37" s="37"/>
      <c r="F37" s="38"/>
      <c r="G37" s="131">
        <f ca="1">IFERROR(NOW()-F37,"")</f>
        <v>46000.460395601855</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1"/>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3</v>
      </c>
      <c r="D2" s="115" t="s">
        <v>35044</v>
      </c>
      <c r="E2" s="138" t="s">
        <v>39106</v>
      </c>
      <c r="F2" s="117"/>
      <c r="G2" s="72">
        <f t="shared" ref="G2:G15" ca="1" si="0">IFERROR(NOW()-F2,"-")</f>
        <v>46000.460395601855</v>
      </c>
      <c r="H2" s="117">
        <v>46000.401944444442</v>
      </c>
      <c r="I2" s="115" t="str">
        <f>IFERROR(VLOOKUP(D2,DB!A:F,6,0),"")</f>
        <v>SCECO+STB</v>
      </c>
      <c r="J2" s="115" t="str">
        <f>IFERROR(VLOOKUP(D2,DB!A:G,7,0),"")</f>
        <v xml:space="preserve">Weak </v>
      </c>
      <c r="K2" s="118" t="s">
        <v>39152</v>
      </c>
      <c r="L2" s="133" t="str">
        <f>IFERROR(VLOOKUP(D2,DB!A:I,9,0),"")</f>
        <v>Latis</v>
      </c>
    </row>
    <row r="3" spans="1:16382" ht="31.5" customHeight="1">
      <c r="A3" s="114"/>
      <c r="B3" s="115" t="str">
        <f>IFERROR(VLOOKUP(D3,DB!A:K,11,0),"")</f>
        <v/>
      </c>
      <c r="C3" s="116"/>
      <c r="D3" s="115"/>
      <c r="E3" s="138"/>
      <c r="F3" s="117"/>
      <c r="G3" s="72">
        <f t="shared" ca="1" si="0"/>
        <v>46000.460395601855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46000.460395601855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46000.460395601855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46000.460395601855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46000.460395601855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46000.460395601855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46000.460395601855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46000.460395601855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46000.460395601855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46000.460395601855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46000.460395601855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46000.460395601855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46000.460395601855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ref="G16:G79" ca="1" si="1">IFERROR(NOW()-F16,"-")</f>
        <v>46000.460395601855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46000.460395601855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46000.460395601855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46000.460395601855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46000.460395601855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46000.460395601855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46000.460395601855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46000.460395601855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46000.460395601855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46000.460395601855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46000.460395601855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46000.460395601855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46000.460395601855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46000.460395601855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46000.460395601855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46000.460395601855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46000.460395601855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46000.460395601855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46000.460395601855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46000.460395601855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46000.460395601855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46000.460395601855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46000.460395601855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46000.460395601855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46000.460395601855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46000.460395601855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46000.460395601855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46000.460395601855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46000.460395601855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46000.460395601855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46000.460395601855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46000.460395601855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46000.460395601855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46000.460395601855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46000.460395601855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46000.460395601855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46000.460395601855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46000.460395601855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46000.460395601855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46000.460395601855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46000.460395601855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46000.460395601855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46000.460395601855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46000.460395601855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46000.460395601855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46000.460395601855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46000.460395601855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46000.460395601855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46000.460395601855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46000.460395601855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46000.460395601855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46000.460395601855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46000.460395601855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46000.460395601855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46000.460395601855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46000.460395601855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46000.460395601855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46000.460395601855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46000.460395601855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46000.460395601855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46000.460395601855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46000.460395601855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46000.460395601855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46000.460395601855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ref="G80:G143" ca="1" si="2">IFERROR(NOW()-F80,"-")</f>
        <v>46000.460395601855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46000.460395601855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46000.460395601855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46000.460395601855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46000.460395601855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46000.460395601855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46000.460395601855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46000.460395601855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46000.460395601855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46000.460395601855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46000.460395601855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46000.460395601855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46000.460395601855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46000.460395601855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46000.460395601855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46000.460395601855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46000.460395601855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46000.460395601855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46000.460395601855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46000.460395601855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46000.460395601855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46000.460395601855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46000.460395601855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46000.460395601855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46000.460395601855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46000.460395601855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46000.460395601855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46000.460395601855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46000.460395601855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46000.460395601855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46000.460395601855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46000.460395601855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46000.460395601855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46000.460395601855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46000.460395601855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46000.460395601855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46000.460395601855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46000.460395601855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46000.460395601855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46000.460395601855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46000.460395601855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46000.460395601855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46000.460395601855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46000.460395601855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46000.460395601855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46000.460395601855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46000.460395601855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46000.460395601855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46000.460395601855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46000.460395601855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46000.460395601855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46000.460395601855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46000.460395601855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46000.460395601855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46000.460395601855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46000.460395601855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46000.460395601855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46000.460395601855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46000.460395601855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46000.460395601855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46000.460395601855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46000.460395601855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46000.460395601855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46000.460395601855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ref="G144:G207" ca="1" si="3">IFERROR(NOW()-F144,"-")</f>
        <v>46000.460395601855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46000.460395601855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46000.460395601855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46000.460395601855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46000.460395601855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46000.460395601855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46000.460395601855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46000.460395601855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46000.460395601855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46000.460395601855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46000.460395601855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46000.460395601855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46000.460395601855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46000.460395601855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46000.460395601855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46000.460395601855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46000.460395601855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46000.460395601855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46000.460395601855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46000.460395601855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46000.460395601855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46000.460395601855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46000.460395601855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46000.460395601855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46000.460395601855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46000.460395601855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46000.460395601855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46000.460395601855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46000.460395601855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46000.460395601855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46000.460395601855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46000.460395601855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46000.460395601855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46000.460395601855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46000.460395601855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46000.460395601855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46000.460395601855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46000.460395601855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46000.460395601855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46000.460395601855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46000.460395601855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46000.460395601855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46000.460395601855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46000.460395601855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46000.460395601855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46000.460395601855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46000.460395601855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46000.460395601855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46000.460395601855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46000.460395601855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46000.460395601855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46000.460395601855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46000.460395601855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46000.460395601855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46000.460395601855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46000.460395601855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46000.460395601855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46000.460395601855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46000.460395601855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46000.460395601855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46000.460395601855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46000.460395601855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46000.460395601855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46000.460395601855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ref="G208:G271" ca="1" si="4">IFERROR(NOW()-F208,"-")</f>
        <v>46000.460395601855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46000.460395601855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46000.460395601855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46000.460395601855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46000.460395601855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46000.460395601855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46000.460395601855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46000.460395601855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46000.460395601855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46000.460395601855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46000.460395601855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46000.460395601855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46000.460395601855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46000.460395601855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46000.460395601855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46000.460395601855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46000.460395601855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46000.460395601855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46000.460395601855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46000.460395601855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46000.460395601855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46000.460395601855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46000.460395601855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46000.460395601855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46000.460395601855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46000.460395601855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46000.460395601855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46000.460395601855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46000.460395601855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46000.460395601855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46000.460395601855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46000.460395601855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46000.460395601855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46000.460395601855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46000.460395601855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46000.460395601855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46000.460395601855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46000.460395601855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46000.460395601855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46000.460395601855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46000.460395601855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46000.460395601855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46000.460395601855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46000.460395601855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46000.460395601855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46000.460395601855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46000.460395601855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46000.460395601855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46000.460395601855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46000.460395601855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46000.460395601855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46000.460395601855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46000.460395601855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46000.460395601855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46000.460395601855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46000.460395601855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46000.460395601855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46000.460395601855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46000.460395601855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46000.460395601855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46000.460395601855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46000.460395601855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46000.460395601855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46000.460395601855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ref="G272:G335" ca="1" si="5">IFERROR(NOW()-F272,"-")</f>
        <v>46000.460395601855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46000.460395601855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46000.460395601855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46000.460395601855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46000.460395601855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46000.460395601855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46000.460395601855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46000.460395601855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46000.460395601855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46000.460395601855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46000.460395601855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46000.460395601855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46000.460395601855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46000.460395601855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46000.460395601855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46000.460395601855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46000.460395601855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46000.460395601855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46000.460395601855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46000.460395601855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46000.460395601855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46000.460395601855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46000.460395601855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46000.460395601855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46000.460395601855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46000.460395601855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46000.460395601855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46000.460395601855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46000.460395601855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46000.460395601855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46000.460395601855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46000.460395601855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46000.460395601855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46000.460395601855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46000.460395601855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46000.460395601855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46000.460395601855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46000.460395601855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46000.460395601855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46000.460395601855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46000.460395601855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46000.460395601855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46000.460395601855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46000.460395601855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46000.460395601855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46000.460395601855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46000.460395601855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46000.460395601855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46000.460395601855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46000.460395601855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46000.460395601855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46000.460395601855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46000.460395601855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46000.460395601855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46000.460395601855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46000.460395601855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46000.460395601855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46000.460395601855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46000.460395601855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46000.460395601855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46000.460395601855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46000.460395601855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46000.460395601855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46000.460395601855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ref="G336:G399" ca="1" si="6">IFERROR(NOW()-F336,"-")</f>
        <v>46000.460395601855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46000.460395601855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46000.460395601855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46000.460395601855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46000.460395601855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46000.460395601855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46000.460395601855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46000.460395601855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46000.460395601855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46000.460395601855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46000.460395601855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46000.460395601855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46000.460395601855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46000.460395601855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46000.460395601855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46000.460395601855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46000.460395601855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46000.460395601855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46000.460395601855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46000.460395601855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46000.460395601855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46000.460395601855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46000.460395601855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46000.460395601855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46000.460395601855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46000.460395601855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46000.460395601855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46000.460395601855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46000.460395601855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46000.460395601855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46000.460395601855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46000.460395601855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46000.460395601855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46000.460395601855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46000.460395601855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46000.460395601855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46000.460395601855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46000.460395601855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46000.460395601855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46000.460395601855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46000.460395601855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46000.460395601855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46000.460395601855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46000.460395601855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46000.460395601855</v>
      </c>
      <c r="H380" s="117"/>
      <c r="I380" s="115" t="str">
        <f>IFERROR(VLOOKUP(D380,DB!A:F,6,0),"")</f>
        <v/>
      </c>
      <c r="J380" s="115" t="str">
        <f>IFERROR(VLOOKUP(D380,DB!A:G,7,0),"")</f>
        <v/>
      </c>
      <c r="K380" s="118"/>
      <c r="L380" s="133" t="str">
        <f>IFERROR(VLOOKUP(D380,DB!A:I,9,0),"")</f>
        <v/>
      </c>
    </row>
    <row r="381" spans="1:12" ht="31.5" customHeight="1">
      <c r="A381" s="139"/>
      <c r="B381" s="140" t="str">
        <f>IFERROR(VLOOKUP(D381,DB!A:K,11,0),"")</f>
        <v/>
      </c>
      <c r="C381" s="141"/>
      <c r="D381" s="140"/>
      <c r="E381" s="138"/>
      <c r="F381" s="142"/>
      <c r="G381" s="143">
        <f t="shared" ca="1" si="6"/>
        <v>46000.460395601855</v>
      </c>
      <c r="H381" s="142"/>
      <c r="I381" s="140" t="str">
        <f>IFERROR(VLOOKUP(D381,DB!A:F,6,0),"")</f>
        <v/>
      </c>
      <c r="J381" s="140" t="str">
        <f>IFERROR(VLOOKUP(D381,DB!A:G,7,0),"")</f>
        <v/>
      </c>
      <c r="K381" s="144"/>
      <c r="L381" s="145" t="str">
        <f>IFERROR(VLOOKUP(D381,DB!A:I,9,0),"")</f>
        <v/>
      </c>
    </row>
  </sheetData>
  <dataValidations count="2">
    <dataValidation allowBlank="1" showInputMessage="1" showErrorMessage="1" sqref="E1" xr:uid="{9E1BC488-8814-4F8A-8DBE-742B3278AB71}"/>
    <dataValidation type="list" allowBlank="1" showInputMessage="1" showErrorMessage="1" sqref="E2:E3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