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166" documentId="120_S{2AC9BD13-BADA-5192-A53E-5A8FF88502F6}" xr6:coauthVersionLast="47" xr6:coauthVersionMax="47" xr10:uidLastSave="{C23008BF-F505-41C4-BAB7-BF011F2E0368}"/>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7" i="5"/>
  <c r="L18" i="5"/>
  <c r="L19" i="5"/>
  <c r="L20" i="5"/>
  <c r="L21" i="5"/>
  <c r="L22" i="5"/>
  <c r="L23" i="5"/>
  <c r="L24" i="5"/>
  <c r="L25" i="5"/>
  <c r="L26" i="5"/>
  <c r="J17" i="5"/>
  <c r="J18" i="5"/>
  <c r="J19" i="5"/>
  <c r="J20" i="5"/>
  <c r="J21" i="5"/>
  <c r="J22" i="5"/>
  <c r="J23" i="5"/>
  <c r="J24" i="5"/>
  <c r="J25" i="5"/>
  <c r="J26" i="5"/>
  <c r="I17" i="5"/>
  <c r="I18" i="5"/>
  <c r="I19" i="5"/>
  <c r="I20" i="5"/>
  <c r="I21" i="5"/>
  <c r="I22" i="5"/>
  <c r="I23" i="5"/>
  <c r="I24" i="5"/>
  <c r="I25" i="5"/>
  <c r="I26" i="5"/>
  <c r="G17" i="5"/>
  <c r="G18" i="5"/>
  <c r="G19" i="5"/>
  <c r="G20" i="5"/>
  <c r="G21" i="5"/>
  <c r="G22" i="5"/>
  <c r="G23" i="5"/>
  <c r="G24" i="5"/>
  <c r="G25" i="5"/>
  <c r="G26" i="5"/>
  <c r="B17" i="5"/>
  <c r="B18" i="5"/>
  <c r="B19" i="5"/>
  <c r="B20" i="5"/>
  <c r="B21" i="5"/>
  <c r="B22" i="5"/>
  <c r="B23" i="5"/>
  <c r="B24" i="5"/>
  <c r="B25" i="5"/>
  <c r="B2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<sst xmlns="http://schemas.openxmlformats.org/spreadsheetml/2006/main" count="181600" uniqueCount="39215">
  <si>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</si>
  <si>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</si>
  <si>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</si>
  <si>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</si>
  <si>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</si>
  <si>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</si>
  <si>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</si>
  <si>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</si>
  <si>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</si>
  <si>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</si>
  <si>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</si>
  <si>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</si>
  <si>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</si>
  <si>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</si>
  <si>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</si>
  <si>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</si>
  <si>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</si>
  <si>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</si>
  <si>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</si>
  <si>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</si>
  <si>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</si>
  <si>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</si>
  <si>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</si>
  <si>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</si>
  <si>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</si>
  <si>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</si>
  <si>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</si>
  <si>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</si>
  <si>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</si>
  <si>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</si>
  <si>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</si>
  <si>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</si>
  <si>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</si>
  <si>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</si>
  <si>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</si>
  <si>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</si>
  <si>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</si>
  <si>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</si>
  <si>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</si>
  <si>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</si>
  <si>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</si>
  <si>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</si>
  <si>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</si>
  <si>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</si>
  <si>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</si>
  <si>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</si>
  <si>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</si>
  <si>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</si>
  <si>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</si>
  <si>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</si>
  <si>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</si>
  <si>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</si>
  <si>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</si>
  <si>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</si>
  <si>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</si>
  <si>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</si>
  <si>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</si>
  <si>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</si>
  <si>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</si>
  <si>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</si>
  <si>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</si>
  <si>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</si>
  <si>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</si>
  <si>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</si>
  <si>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</si>
  <si>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</si>
  <si>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</si>
  <si>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</si>
  <si>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</si>
  <si>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</si>
  <si>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</si>
  <si>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</si>
  <si>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</si>
  <si>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</si>
  <si>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</si>
  <si>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</si>
  <si>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</si>
  <si>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</si>
  <si>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</si>
  <si>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</si>
  <si>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</si>
  <si>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</si>
  <si>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</si>
  <si>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</si>
  <si>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</si>
  <si>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</si>
  <si>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</si>
  <si>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</si>
  <si>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</si>
  <si>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</si>
  <si>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</si>
  <si>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</si>
  <si>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</si>
  <si>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</si>
  <si>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</si>
  <si>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</si>
  <si>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</si>
  <si>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</si>
  <si>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</si>
  <si>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</si>
  <si>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</si>
  <si>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</si>
  <si>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</si>
  <si>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</si>
  <si>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</si>
  <si>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</si>
  <si>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</si>
  <si>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</si>
  <si>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</si>
  <si>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</si>
  <si>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</si>
  <si>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</si>
  <si>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</si>
  <si>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</si>
  <si>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</si>
  <si>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</si>
  <si>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</si>
  <si>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</si>
  <si>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</si>
  <si>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</si>
  <si>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</si>
  <si>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</si>
  <si>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</si>
  <si>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</si>
  <si>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</si>
  <si>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</si>
  <si>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</si>
  <si>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</si>
  <si>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</si>
  <si>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</si>
  <si>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</si>
  <si>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</si>
  <si>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</si>
  <si>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</si>
  <si>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</si>
  <si>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</si>
  <si>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</si>
  <si>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</si>
  <si>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</si>
  <si>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</si>
  <si>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</si>
  <si>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</si>
  <si>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</si>
  <si>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</si>
  <si>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</si>
  <si>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</si>
  <si>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</si>
  <si>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</si>
  <si>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</si>
  <si>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</si>
  <si>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</si>
  <si>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</si>
  <si>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</si>
  <si>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</si>
  <si>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</si>
  <si>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</si>
  <si>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</si>
  <si>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</si>
  <si>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</si>
  <si>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</si>
  <si>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</si>
  <si>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</si>
  <si>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</si>
  <si>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</si>
  <si>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</si>
  <si>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</si>
  <si>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</si>
  <si>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</si>
  <si>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</si>
  <si>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</si>
  <si>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</si>
  <si>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</si>
  <si>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</si>
  <si>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</si>
  <si>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</si>
  <si>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</si>
  <si>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</si>
  <si>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</si>
  <si>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</si>
  <si>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</si>
  <si>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</si>
  <si>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</si>
  <si>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</si>
  <si>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</si>
  <si>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</si>
  <si>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</si>
  <si>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</si>
  <si>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</si>
  <si>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</si>
  <si>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</si>
  <si>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</si>
  <si>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</si>
  <si>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</si>
  <si>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</si>
  <si>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</si>
  <si>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</si>
  <si>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</si>
  <si>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</si>
  <si>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</si>
  <si>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</si>
  <si>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</si>
  <si>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</si>
  <si>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</si>
  <si>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</si>
  <si>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</si>
  <si>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</si>
  <si>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</si>
  <si>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</si>
  <si>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</si>
  <si>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</si>
  <si>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</si>
  <si>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</si>
  <si>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</si>
  <si>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</si>
  <si>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</si>
  <si>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</si>
  <si>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</si>
  <si>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</si>
  <si>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</si>
  <si>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</si>
  <si>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</si>
  <si>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</si>
  <si>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</si>
  <si>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</si>
  <si>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</si>
  <si>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</si>
  <si>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</si>
  <si>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</si>
  <si>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</si>
  <si>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</si>
  <si>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</si>
  <si>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</si>
  <si>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</si>
  <si>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</si>
  <si>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</si>
  <si>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</si>
  <si>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</si>
  <si>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</si>
  <si>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</si>
  <si>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</si>
  <si>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</si>
  <si>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</si>
  <si>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</si>
  <si>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</si>
  <si>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</si>
  <si>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</si>
  <si>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</si>
  <si>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</si>
  <si>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</si>
  <si>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</si>
  <si>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</si>
  <si>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</si>
  <si>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</si>
  <si>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</si>
  <si>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</si>
  <si>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</si>
  <si>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</si>
  <si>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</si>
  <si>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</si>
  <si>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</si>
  <si>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</si>
  <si>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</si>
  <si>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</si>
  <si>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</si>
  <si>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</si>
  <si>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</si>
  <si>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</si>
  <si>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</si>
  <si>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</si>
  <si>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</si>
  <si>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</si>
  <si>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</si>
  <si>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</si>
  <si>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</si>
  <si>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</si>
  <si>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</si>
  <si>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</si>
  <si>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</si>
  <si>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</si>
  <si>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</si>
  <si>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</si>
  <si>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</si>
  <si>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</si>
  <si>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</si>
  <si>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</si>
  <si>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</si>
  <si>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</si>
  <si>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</si>
  <si>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</si>
  <si>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</si>
  <si>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</si>
  <si>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</si>
  <si>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</si>
  <si>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</si>
  <si>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</si>
  <si>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</si>
  <si>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</si>
  <si>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</si>
  <si>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</si>
  <si>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</si>
  <si>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</si>
  <si>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</si>
  <si>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</si>
  <si>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</si>
  <si>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</si>
  <si>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</si>
  <si>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</si>
  <si>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</si>
  <si>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</si>
  <si>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</si>
  <si>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</si>
  <si>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</si>
  <si>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</si>
  <si>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</si>
  <si>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</si>
  <si>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</si>
  <si>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</si>
  <si>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</si>
  <si>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</si>
  <si>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</si>
  <si>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</si>
  <si>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</si>
  <si>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</si>
  <si>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</si>
  <si>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</si>
  <si>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</si>
  <si>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</si>
  <si>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</si>
  <si>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</si>
  <si>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</si>
  <si>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</si>
  <si>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</si>
  <si>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</si>
  <si>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</si>
  <si>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</si>
  <si>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</si>
  <si>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</si>
  <si>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</si>
  <si>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</si>
  <si>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</si>
  <si>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</si>
  <si>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</si>
  <si>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</si>
  <si>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</si>
  <si>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</si>
  <si>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</si>
  <si>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</si>
  <si>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</si>
  <si>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</si>
  <si>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</si>
  <si>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</si>
  <si>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</si>
  <si>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</si>
  <si>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</si>
  <si>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</si>
  <si>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</si>
  <si>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</si>
  <si>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</si>
  <si>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</si>
  <si>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</si>
  <si>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</si>
  <si>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</si>
  <si>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</si>
  <si>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</si>
  <si>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</si>
  <si>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</si>
  <si>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</si>
  <si>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</si>
  <si>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</si>
  <si>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</si>
  <si>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</si>
  <si>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</si>
  <si>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</si>
  <si>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</si>
  <si>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</si>
  <si>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</si>
  <si>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</si>
  <si>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</si>
  <si>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</si>
  <si>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</si>
  <si>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</si>
  <si>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</si>
  <si>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</si>
  <si>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</si>
  <si>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</si>
  <si>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</si>
  <si>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</si>
  <si>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</si>
  <si>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</si>
  <si>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</si>
  <si>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</si>
  <si>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</si>
  <si>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</si>
  <si>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</si>
  <si>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</si>
  <si>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</si>
  <si>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</si>
  <si>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</si>
  <si>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</si>
  <si>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</si>
  <si>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</si>
  <si>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</si>
  <si>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</si>
  <si>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</si>
  <si>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</si>
  <si>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</si>
  <si>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</si>
  <si>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</si>
  <si>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</si>
  <si>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</si>
  <si>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</si>
  <si>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</si>
  <si>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</si>
  <si>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</si>
  <si>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</si>
  <si>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</si>
  <si>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</si>
  <si>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</si>
  <si>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</si>
  <si>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</si>
  <si>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</si>
  <si>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</si>
  <si>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</si>
  <si>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</si>
  <si>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</si>
  <si>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</si>
  <si>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</si>
  <si>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</si>
  <si>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</si>
  <si>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</si>
  <si>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</si>
  <si>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</si>
  <si>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</si>
  <si>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</si>
  <si>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</si>
  <si>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</si>
  <si>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</si>
  <si>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</si>
  <si>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</si>
  <si>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</si>
  <si>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</si>
  <si>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</si>
  <si>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</si>
  <si>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</si>
  <si>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</si>
  <si>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</si>
  <si>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</si>
  <si>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</si>
  <si>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</si>
  <si>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</si>
  <si>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</si>
  <si>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</si>
  <si>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</si>
  <si>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</si>
  <si>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</si>
  <si>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</si>
  <si>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</si>
  <si>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</si>
  <si>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</si>
  <si>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</si>
  <si>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</si>
  <si>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</si>
  <si>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</si>
  <si>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</si>
  <si>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</si>
  <si>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</si>
  <si>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</si>
  <si>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</si>
  <si>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</si>
  <si>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</si>
  <si>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</si>
  <si>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</si>
  <si>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</si>
  <si>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</si>
  <si>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</si>
  <si>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</si>
  <si>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</si>
  <si>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</si>
  <si>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</si>
  <si>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</si>
  <si>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</si>
  <si>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</si>
  <si>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</si>
  <si>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</si>
  <si>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</si>
  <si>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</si>
  <si>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</si>
  <si>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</si>
  <si>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</si>
  <si>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</si>
  <si>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</si>
  <si>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</si>
  <si>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</si>
  <si>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</si>
  <si>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</si>
  <si>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</si>
  <si>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</si>
  <si>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</si>
  <si>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</si>
  <si>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</si>
  <si>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</si>
  <si>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</si>
  <si>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</si>
  <si>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</si>
  <si>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</si>
  <si>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</si>
  <si>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</si>
  <si>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</si>
  <si>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</si>
  <si>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</si>
  <si>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</si>
  <si>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</si>
  <si>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</si>
  <si>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</si>
  <si>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</si>
  <si>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</si>
  <si>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</si>
  <si>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</si>
  <si>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</si>
  <si>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</si>
  <si>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</si>
  <si>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</si>
  <si>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</si>
  <si>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</si>
  <si>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</si>
  <si>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</si>
  <si>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</si>
  <si>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</si>
  <si>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</si>
  <si>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</si>
  <si>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</si>
  <si>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</si>
  <si>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</si>
  <si>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</si>
  <si>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</si>
  <si>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</si>
  <si>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</si>
  <si>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</si>
  <si>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</si>
  <si>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</si>
  <si>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</si>
  <si>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</si>
  <si>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</si>
  <si>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</si>
  <si>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</si>
  <si>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</si>
  <si>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</si>
  <si>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</si>
  <si>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</si>
  <si>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</si>
  <si>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</si>
  <si>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</si>
  <si>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</si>
  <si>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</si>
  <si>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</si>
  <si>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</si>
  <si>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</si>
  <si>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</si>
  <si>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</si>
  <si>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</si>
  <si>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</si>
  <si>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</si>
  <si>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</si>
  <si>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</si>
  <si>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</si>
  <si>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</si>
  <si>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</si>
  <si>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</si>
  <si>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</si>
  <si>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</si>
  <si>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</si>
  <si>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</si>
  <si>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</si>
  <si>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</si>
  <si>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</si>
  <si>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</si>
  <si>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</si>
  <si>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</si>
  <si>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</si>
  <si>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</si>
  <si>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</si>
  <si>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</si>
  <si>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</si>
  <si>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</si>
  <si>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</si>
  <si>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</si>
  <si>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</si>
  <si>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</si>
  <si>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</si>
  <si>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</si>
  <si>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</si>
  <si>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</si>
  <si>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</si>
  <si>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</si>
  <si>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</si>
  <si>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</si>
  <si>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</si>
  <si>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</si>
  <si>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</si>
  <si>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</si>
  <si>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</si>
  <si>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</si>
  <si>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</si>
  <si>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</si>
  <si>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</si>
  <si>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</si>
  <si>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</si>
  <si>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</si>
  <si>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</si>
  <si>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</si>
  <si>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</si>
  <si>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</si>
  <si>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</si>
  <si>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</si>
  <si>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</si>
  <si>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</si>
  <si>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</si>
  <si>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</si>
  <si>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</si>
  <si>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</si>
  <si>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</si>
  <si>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</si>
  <si>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</si>
  <si>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</si>
  <si>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</si>
  <si>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</si>
  <si>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</si>
  <si>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</si>
  <si>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</si>
  <si>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</si>
  <si>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</si>
  <si>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</si>
  <si>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</si>
  <si>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</si>
  <si>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</si>
  <si>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</si>
  <si>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</si>
  <si>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</si>
  <si>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</si>
  <si>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</si>
  <si>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</si>
  <si>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</si>
  <si>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</si>
  <si>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</si>
  <si>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</si>
  <si>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</si>
  <si>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</si>
  <si>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</si>
  <si>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</si>
  <si>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</si>
  <si>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</si>
  <si>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</si>
  <si>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</si>
  <si>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</si>
  <si>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</si>
  <si>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</si>
  <si>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</si>
  <si>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</si>
  <si>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</si>
  <si>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</si>
  <si>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</si>
  <si>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</si>
  <si>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</si>
  <si>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</si>
  <si>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</si>
  <si>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</si>
  <si>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</si>
  <si>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</si>
  <si>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</si>
  <si>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</si>
  <si>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</si>
  <si>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</si>
  <si>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</si>
  <si>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</si>
  <si>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</si>
  <si>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</si>
  <si>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</si>
  <si>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</si>
  <si>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</si>
  <si>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</si>
  <si>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</si>
  <si>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</si>
  <si>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</si>
  <si>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</si>
  <si>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</si>
  <si>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</si>
  <si>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</si>
  <si>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</si>
  <si>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</si>
  <si>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</si>
  <si>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</si>
  <si>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</si>
  <si>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</si>
  <si>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</si>
  <si>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</si>
  <si>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</si>
  <si>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</si>
  <si>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</si>
  <si>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</si>
  <si>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</si>
  <si>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</si>
  <si>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</si>
  <si>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</si>
  <si>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</si>
  <si>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</si>
  <si>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</si>
  <si>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</si>
  <si>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</si>
  <si>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</si>
  <si>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</si>
  <si>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</si>
  <si>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</si>
  <si>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</si>
  <si>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</si>
  <si>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</si>
  <si>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</si>
  <si>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</si>
  <si>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</si>
  <si>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</si>
  <si>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</si>
  <si>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</si>
  <si>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</si>
  <si>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</si>
  <si>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</si>
  <si>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</si>
  <si>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</si>
  <si>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</si>
  <si>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</si>
  <si>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</si>
  <si>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</si>
  <si>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</si>
  <si>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</si>
  <si>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</si>
  <si>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</si>
  <si>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</si>
  <si>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</si>
  <si>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</si>
  <si>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</si>
  <si>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</si>
  <si>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</si>
  <si>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</si>
  <si>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</si>
  <si>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</si>
  <si>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</si>
  <si>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</si>
  <si>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</si>
  <si>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</si>
  <si>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</si>
  <si>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</si>
  <si>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</si>
  <si>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</si>
  <si>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</si>
  <si>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</si>
  <si>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</si>
  <si>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</si>
  <si>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</si>
  <si>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</si>
  <si>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</si>
  <si>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</si>
  <si>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</si>
  <si>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</si>
  <si>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</si>
  <si>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</si>
  <si>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</si>
  <si>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</si>
  <si>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</si>
  <si>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</si>
  <si>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</si>
  <si>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</si>
  <si>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</si>
  <si>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</si>
  <si>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</si>
  <si>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</si>
  <si>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</si>
  <si>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</si>
  <si>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</si>
  <si>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</si>
  <si>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</si>
  <si>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</si>
  <si>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</si>
  <si>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</si>
  <si>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</si>
  <si>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</si>
  <si>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</si>
  <si>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</si>
  <si>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</si>
  <si>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</si>
  <si>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</si>
  <si>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</si>
  <si>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</si>
  <si>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</si>
  <si>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</si>
  <si>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</si>
  <si>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</si>
  <si>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</si>
  <si>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</si>
  <si>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</si>
  <si>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</si>
  <si>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</si>
  <si>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</si>
  <si>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</si>
  <si>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</si>
  <si>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</si>
  <si>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</si>
  <si>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</si>
  <si>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</si>
  <si>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</si>
  <si>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</si>
  <si>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</si>
  <si>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</si>
  <si>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</si>
  <si>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</si>
  <si>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</si>
  <si>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</si>
  <si>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</si>
  <si>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</si>
  <si>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</si>
  <si>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</si>
  <si>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</si>
  <si>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</si>
  <si>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</si>
  <si>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</si>
  <si>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</si>
  <si>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</si>
  <si>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</si>
  <si>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</si>
  <si>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</si>
  <si>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</si>
  <si>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</si>
  <si>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</si>
  <si>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</si>
  <si>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</si>
  <si>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</si>
  <si>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</si>
  <si>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</si>
  <si>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</si>
  <si>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</si>
  <si>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</si>
  <si>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</si>
  <si>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</si>
  <si>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</si>
  <si>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</si>
  <si>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</si>
  <si>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</si>
  <si>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</si>
  <si>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</si>
  <si>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</si>
  <si>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</si>
  <si>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</si>
  <si>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</si>
  <si>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</si>
  <si>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</si>
  <si>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</si>
  <si>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</si>
  <si>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</si>
  <si>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</si>
  <si>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</si>
  <si>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</si>
  <si>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</si>
  <si>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</si>
  <si>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</si>
  <si>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</si>
  <si>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</si>
  <si>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</si>
  <si>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</si>
  <si>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</si>
  <si>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</si>
  <si>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</si>
  <si>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</si>
  <si>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</si>
  <si>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</si>
  <si>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</si>
  <si>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</si>
  <si>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</si>
  <si>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</si>
  <si>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</si>
  <si>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</si>
  <si>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</si>
  <si>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</si>
  <si>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</si>
  <si>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</si>
  <si>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</si>
  <si>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</si>
  <si>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</si>
  <si>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</si>
  <si>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</si>
  <si>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</si>
  <si>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</si>
  <si>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</si>
  <si>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</si>
  <si>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</si>
  <si>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</si>
  <si>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</si>
  <si>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</si>
  <si>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</si>
  <si>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</si>
  <si>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</si>
  <si>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</si>
  <si>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</si>
  <si>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</si>
  <si>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</si>
  <si>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</si>
  <si>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</si>
  <si>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</si>
  <si>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</si>
  <si>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</si>
  <si>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</si>
  <si>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</si>
  <si>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</si>
  <si>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</si>
  <si>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</si>
  <si>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</si>
  <si>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</si>
  <si>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</si>
  <si>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</si>
  <si>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</si>
  <si>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</si>
  <si>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</si>
  <si>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</si>
  <si>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</si>
  <si>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</si>
  <si>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</si>
  <si>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</si>
  <si>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</si>
  <si>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</si>
  <si>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</si>
  <si>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</si>
  <si>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</si>
  <si>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</si>
  <si>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</si>
  <si>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</si>
  <si>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</si>
  <si>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</si>
  <si>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</si>
  <si>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</si>
  <si>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</si>
  <si>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</si>
  <si>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</si>
  <si>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</si>
  <si>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</si>
  <si>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</si>
  <si>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</si>
  <si>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</si>
  <si>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</si>
  <si>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</si>
  <si>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</si>
  <si>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</si>
  <si>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</si>
  <si>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</si>
  <si>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</si>
  <si>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</si>
  <si>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</si>
  <si>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</si>
  <si>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</si>
  <si>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</si>
  <si>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</si>
  <si>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</si>
  <si>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</si>
  <si>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</si>
  <si>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</si>
  <si>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</si>
  <si>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</si>
  <si>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</si>
  <si>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</si>
  <si>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</si>
  <si>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</si>
  <si>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</si>
  <si>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</si>
  <si>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</si>
  <si>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</si>
  <si>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</si>
  <si>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</si>
  <si>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</si>
  <si>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</si>
  <si>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</si>
  <si>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</si>
  <si>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</si>
  <si>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</si>
  <si>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</si>
  <si>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</si>
  <si>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</si>
  <si>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</si>
  <si>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</si>
  <si>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</si>
  <si>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</si>
  <si>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</si>
  <si>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</si>
  <si>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</si>
  <si>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</si>
  <si>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</si>
  <si>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</si>
  <si>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</si>
  <si>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</si>
  <si>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</si>
  <si>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</si>
  <si>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</si>
  <si>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</si>
  <si>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</si>
  <si>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</si>
  <si>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</si>
  <si>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</si>
  <si>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</si>
  <si>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</si>
  <si>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</si>
  <si>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</si>
  <si>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</si>
  <si>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</si>
  <si>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</si>
  <si>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</si>
  <si>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</si>
  <si>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</si>
  <si>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</si>
  <si>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</si>
  <si>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</si>
  <si>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</si>
  <si>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</si>
  <si>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</si>
  <si>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</si>
  <si>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</si>
  <si>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</si>
  <si>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</si>
  <si>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</si>
  <si>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</si>
  <si>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</si>
  <si>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</si>
  <si>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</si>
  <si>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</si>
  <si>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</si>
  <si>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</si>
  <si>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</si>
  <si>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</si>
  <si>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</si>
  <si>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</si>
  <si>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</si>
  <si>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</si>
  <si>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</si>
  <si>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</si>
  <si>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</si>
  <si>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</si>
  <si>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</si>
  <si>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</si>
  <si>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</si>
  <si>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</si>
  <si>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</si>
  <si>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</si>
  <si>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</si>
  <si>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</si>
  <si>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</si>
  <si>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</si>
  <si>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</si>
  <si>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</si>
  <si>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</si>
  <si>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</si>
  <si>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</si>
  <si>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</si>
  <si>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</si>
  <si>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</si>
  <si>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</si>
  <si>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</si>
  <si>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</si>
  <si>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</si>
  <si>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</si>
  <si>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</si>
  <si>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</si>
  <si>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</si>
  <si>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</si>
  <si>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</si>
  <si>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</si>
  <si>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</si>
  <si>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</si>
  <si>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</si>
  <si>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</si>
  <si>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</si>
  <si>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</si>
  <si>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</si>
  <si>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</si>
  <si>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</si>
  <si>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</si>
  <si>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</si>
  <si>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</si>
  <si>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</si>
  <si>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</si>
  <si>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</si>
  <si>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</si>
  <si>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</si>
  <si>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</si>
  <si>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</si>
  <si>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</si>
  <si>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</si>
  <si>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</si>
  <si>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</si>
  <si>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</si>
  <si>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</si>
  <si>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</si>
  <si>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</si>
  <si>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</si>
  <si>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</si>
  <si>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</si>
  <si>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</si>
  <si>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</si>
  <si>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</si>
  <si>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</si>
  <si>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</si>
  <si>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</si>
  <si>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</si>
  <si>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</si>
  <si>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</si>
  <si>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</si>
  <si>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</si>
  <si>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</si>
  <si>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</si>
  <si>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</si>
  <si>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</si>
  <si>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</si>
  <si>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</si>
  <si>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</si>
  <si>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</si>
  <si>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</si>
  <si>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</si>
  <si>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</si>
  <si>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</si>
  <si>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</si>
  <si>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</si>
  <si>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</si>
  <si>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</si>
  <si>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</si>
  <si>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</si>
  <si>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</si>
  <si>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</si>
  <si>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</si>
  <si>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</si>
  <si>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</si>
  <si>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</si>
  <si>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</si>
  <si>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</si>
  <si>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</si>
  <si>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</si>
  <si>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</si>
  <si>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</si>
  <si>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</si>
  <si>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</si>
  <si>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</si>
  <si>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</si>
  <si>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</si>
  <si>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</si>
  <si>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</si>
  <si>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</si>
  <si>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</si>
  <si>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</si>
  <si>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</si>
  <si>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</si>
  <si>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</si>
  <si>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</si>
  <si>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</si>
  <si>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</si>
  <si>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</si>
  <si>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</si>
  <si>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</si>
  <si>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</si>
  <si>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</si>
  <si>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</si>
  <si>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</si>
  <si>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</si>
  <si>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</si>
  <si>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</si>
  <si>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</si>
  <si>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</si>
  <si>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</si>
  <si>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</si>
  <si>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</si>
  <si>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</si>
  <si>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</si>
  <si>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</si>
  <si>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</si>
  <si>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</si>
  <si>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</si>
  <si>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</si>
  <si>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</si>
  <si>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</si>
  <si>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</si>
  <si>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</si>
  <si>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</si>
  <si>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</si>
  <si>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</si>
  <si>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</si>
  <si>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</si>
  <si>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</si>
  <si>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</si>
  <si>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</si>
  <si>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</si>
  <si>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</si>
  <si>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</si>
  <si>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</si>
  <si>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</si>
  <si>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</si>
  <si>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</si>
  <si>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</si>
  <si>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</si>
  <si>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</si>
  <si>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</si>
  <si>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</si>
  <si>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</si>
  <si>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</si>
  <si>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</si>
  <si>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</si>
  <si>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</si>
  <si>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</si>
  <si>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</si>
  <si>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</si>
  <si>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</si>
  <si>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</si>
  <si>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</si>
  <si>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</si>
  <si>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</si>
  <si>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</si>
  <si>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</si>
  <si>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</si>
  <si>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</si>
  <si>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</si>
  <si>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</si>
  <si>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</si>
  <si>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</si>
  <si>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</si>
  <si>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</si>
  <si>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</si>
  <si>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</si>
  <si>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</si>
  <si>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</si>
  <si>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</si>
  <si>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</si>
  <si>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</si>
  <si>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</si>
  <si>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</si>
  <si>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</si>
  <si>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</si>
  <si>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</si>
  <si>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</si>
  <si>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</si>
  <si>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</si>
  <si>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</si>
  <si>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</si>
  <si>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</si>
  <si>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</si>
  <si>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</si>
  <si>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</si>
  <si>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</si>
  <si>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</si>
  <si>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</si>
  <si>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</si>
  <si>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</si>
  <si>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</si>
  <si>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</si>
  <si>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</si>
  <si>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</si>
  <si>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</si>
  <si>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</si>
  <si>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</si>
  <si>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</si>
  <si>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</si>
  <si>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</si>
  <si>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</si>
  <si>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</si>
  <si>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</si>
  <si>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</si>
  <si>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</si>
  <si>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</si>
  <si>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</si>
  <si>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</si>
  <si>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</si>
  <si>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</si>
  <si>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</si>
  <si>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</si>
  <si>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</si>
  <si>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</si>
  <si>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</si>
  <si>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</si>
  <si>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</si>
  <si>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</si>
  <si>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</si>
  <si>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</si>
  <si>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</si>
  <si>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</si>
  <si>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</si>
  <si>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</si>
  <si>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</si>
  <si>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</si>
  <si>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</si>
  <si>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</si>
  <si>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</si>
  <si>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</si>
  <si>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</si>
  <si>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</si>
  <si>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</si>
  <si>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</si>
  <si>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</si>
  <si>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</si>
  <si>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</si>
  <si>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</si>
  <si>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</si>
  <si>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</si>
  <si>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</si>
  <si>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</si>
  <si>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</si>
  <si>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</si>
  <si>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</si>
  <si>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</si>
  <si>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</si>
  <si>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</si>
  <si>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</si>
  <si>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</si>
  <si>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</si>
  <si>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</si>
  <si>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</si>
  <si>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</si>
  <si>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</si>
  <si>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</si>
  <si>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</si>
  <si>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</si>
  <si>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</si>
  <si>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</si>
  <si>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</si>
  <si>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</si>
  <si>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</si>
  <si>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</si>
  <si>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</si>
  <si>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</si>
  <si>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</si>
  <si>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</si>
  <si>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</si>
  <si>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</si>
  <si>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</si>
  <si>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</si>
  <si>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</si>
  <si>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</si>
  <si>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</si>
  <si>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</si>
  <si>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</si>
  <si>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</si>
  <si>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</si>
  <si>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</si>
  <si>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</si>
  <si>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</si>
  <si>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</si>
  <si>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</si>
  <si>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</si>
  <si>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</si>
  <si>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</si>
  <si>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</si>
  <si>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</si>
  <si>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</si>
  <si>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</si>
  <si>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</si>
  <si>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</si>
  <si>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</si>
  <si>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</si>
  <si>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</si>
  <si>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</si>
  <si>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</si>
  <si>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</si>
  <si>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</si>
  <si>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</si>
  <si>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</si>
  <si>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</si>
  <si>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</si>
  <si>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</si>
  <si>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</si>
  <si>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</si>
  <si>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</si>
  <si>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</si>
  <si>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</si>
  <si>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</si>
  <si>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</si>
  <si>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</si>
  <si>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</si>
  <si>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</si>
  <si>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</si>
  <si>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</si>
  <si>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</si>
  <si>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</si>
  <si>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</si>
  <si>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</si>
  <si>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</si>
  <si>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</si>
  <si>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</si>
  <si>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</si>
  <si>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</si>
  <si>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</si>
  <si>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</si>
  <si>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</si>
  <si>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</si>
  <si>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</si>
  <si>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</si>
  <si>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</si>
  <si>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</si>
  <si>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</si>
  <si>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</si>
  <si>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</si>
  <si>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</si>
  <si>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</si>
  <si>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</si>
  <si>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</si>
  <si>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</si>
  <si>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</si>
  <si>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</si>
  <si>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</si>
  <si>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</si>
  <si>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</si>
  <si>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</si>
  <si>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</si>
  <si>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</si>
  <si>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</si>
  <si>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</si>
  <si>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</si>
  <si>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</si>
  <si>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</si>
  <si>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</si>
  <si>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</si>
  <si>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</si>
  <si>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</si>
  <si>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</si>
  <si>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</si>
  <si>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</si>
  <si>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</si>
  <si>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</si>
  <si>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</si>
  <si>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</si>
  <si>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</si>
  <si>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</si>
  <si>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</si>
  <si>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</si>
  <si>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</si>
  <si>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</si>
  <si>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</si>
  <si>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</si>
  <si>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</si>
  <si>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</si>
  <si>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</si>
  <si>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</si>
  <si>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</si>
  <si>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</si>
  <si>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</si>
  <si>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</si>
  <si>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</si>
  <si>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</si>
  <si>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</si>
  <si>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</si>
  <si>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</si>
  <si>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</si>
  <si>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</si>
  <si>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</si>
  <si>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</si>
  <si>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</si>
  <si>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</si>
  <si>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</si>
  <si>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</si>
  <si>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</si>
  <si>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</si>
  <si>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</si>
  <si>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</si>
  <si>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</si>
  <si>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</si>
  <si>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</si>
  <si>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</si>
  <si>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</si>
  <si>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</si>
  <si>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</si>
  <si>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</si>
  <si>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</si>
  <si>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</si>
  <si>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</si>
  <si>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</si>
  <si>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</si>
  <si>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</si>
  <si>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</si>
  <si>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</si>
  <si>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</si>
  <si>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</si>
  <si>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</si>
  <si>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</si>
  <si>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</si>
  <si>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</si>
  <si>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</si>
  <si>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</si>
  <si>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</si>
  <si>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</si>
  <si>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</si>
  <si>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</si>
  <si>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</si>
  <si>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</si>
  <si>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</si>
  <si>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</si>
  <si>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</si>
  <si>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</si>
  <si>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</si>
  <si>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</si>
  <si>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</si>
  <si>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</si>
  <si>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</si>
  <si>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</si>
  <si>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</si>
  <si>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</si>
  <si>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</si>
  <si>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</si>
  <si>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</si>
  <si>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</si>
  <si>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</si>
  <si>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</si>
  <si>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</si>
  <si>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</si>
  <si>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</si>
  <si>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</si>
  <si>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</si>
  <si>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</si>
  <si>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</si>
  <si>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</si>
  <si>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</si>
  <si>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</si>
  <si>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</si>
  <si>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</si>
  <si>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</si>
  <si>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</si>
  <si>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</si>
  <si>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</si>
  <si>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</si>
  <si>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</si>
  <si>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</si>
  <si>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</si>
  <si>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</si>
  <si>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</si>
  <si>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</si>
  <si>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</si>
  <si>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</si>
  <si>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</si>
  <si>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</si>
  <si>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</si>
  <si>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</si>
  <si>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</si>
  <si>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</si>
  <si>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</si>
  <si>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</si>
  <si>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</si>
  <si>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</si>
  <si>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</si>
  <si>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</si>
  <si>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</si>
  <si>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</si>
  <si>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</si>
  <si>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</si>
  <si>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</si>
  <si>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</si>
  <si>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</si>
  <si>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</si>
  <si>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</si>
  <si>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</si>
  <si>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</si>
  <si>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</si>
  <si>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</si>
  <si>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</si>
  <si>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</si>
  <si>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</si>
  <si>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</si>
  <si>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</si>
  <si>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</si>
  <si>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</si>
  <si>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</si>
  <si>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</si>
  <si>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</si>
  <si>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</si>
  <si>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</si>
  <si>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</si>
  <si>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</si>
  <si>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</si>
  <si>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</si>
  <si>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</si>
  <si>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</si>
  <si>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</si>
  <si>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</si>
  <si>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</si>
  <si>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</si>
  <si>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</si>
  <si>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</si>
  <si>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</si>
  <si>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</si>
  <si>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</si>
  <si>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</si>
  <si>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</si>
  <si>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</si>
  <si>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</si>
  <si>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</si>
  <si>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</si>
  <si>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</si>
  <si>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</si>
  <si>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</si>
  <si>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</si>
  <si>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</si>
  <si>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</si>
  <si>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</si>
  <si>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</si>
  <si>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</si>
  <si>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</si>
  <si>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</si>
  <si>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</si>
  <si>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</si>
  <si>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</si>
  <si>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</si>
  <si>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</si>
  <si>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</si>
  <si>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</si>
  <si>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</si>
  <si>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</si>
  <si>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</si>
  <si>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</si>
  <si>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</si>
  <si>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</si>
  <si>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</si>
  <si>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</si>
  <si>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</si>
  <si>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</si>
  <si>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</si>
  <si>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</si>
  <si>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</si>
  <si>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</si>
  <si>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</si>
  <si>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</si>
  <si>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</si>
  <si>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</si>
  <si>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</si>
  <si>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</si>
  <si>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</si>
  <si>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</si>
  <si>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</si>
  <si>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</si>
  <si>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</si>
  <si>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</si>
  <si>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</si>
  <si>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</si>
  <si>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</si>
  <si>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</si>
  <si>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</si>
  <si>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</si>
  <si>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</si>
  <si>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</si>
  <si>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</si>
  <si>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</si>
  <si>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</si>
  <si>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</si>
  <si>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</si>
  <si>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</si>
  <si>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</si>
  <si>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</si>
  <si>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</si>
  <si>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</si>
  <si>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</si>
  <si>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</si>
  <si>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</si>
  <si>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</si>
  <si>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</si>
  <si>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</si>
  <si>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</si>
  <si>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</si>
  <si>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</si>
  <si>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</si>
  <si>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</si>
  <si>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</si>
  <si>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</si>
  <si>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</si>
  <si>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</si>
  <si>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</si>
  <si>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</si>
  <si>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</si>
  <si>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</si>
  <si>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</si>
  <si>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</si>
  <si>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</si>
  <si>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</si>
  <si>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</si>
  <si>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</si>
  <si>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</si>
  <si>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</si>
  <si>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</si>
  <si>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</si>
  <si>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</si>
  <si>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</si>
  <si>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</si>
  <si>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</si>
  <si>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</si>
  <si>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</si>
  <si>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</si>
  <si>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</si>
  <si>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</si>
  <si>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</si>
  <si>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</si>
  <si>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</si>
  <si>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</si>
  <si>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</si>
  <si>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</si>
  <si>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</si>
  <si>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</si>
  <si>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</si>
  <si>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</si>
  <si>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</si>
  <si>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</si>
  <si>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</si>
  <si>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</si>
  <si>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</si>
  <si>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</si>
  <si>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</si>
  <si>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</si>
  <si>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</si>
  <si>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</si>
  <si>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</si>
  <si>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</si>
  <si>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</si>
  <si>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</si>
  <si>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</si>
  <si>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</si>
  <si>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</si>
  <si>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</si>
  <si>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</si>
  <si>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</si>
  <si>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</si>
  <si>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</si>
  <si>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</si>
  <si>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</si>
  <si>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</si>
  <si>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</si>
  <si>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</si>
  <si>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</si>
  <si>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</si>
  <si>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</si>
  <si>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</si>
  <si>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</si>
  <si>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</si>
  <si>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</si>
  <si>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</si>
  <si>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</si>
  <si>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</si>
  <si>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</si>
  <si>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</si>
  <si>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</si>
  <si>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</si>
  <si>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</si>
  <si>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</si>
  <si>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</si>
  <si>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</si>
  <si>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</si>
  <si>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</si>
  <si>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</si>
  <si>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</si>
  <si>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</si>
  <si>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</si>
  <si>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</si>
  <si>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</si>
  <si>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</si>
  <si>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</si>
  <si>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</si>
  <si>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</si>
  <si>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</si>
  <si>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</si>
  <si>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</si>
  <si>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</si>
  <si>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</si>
  <si>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</si>
  <si>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</si>
  <si>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</si>
  <si>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</si>
  <si>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</si>
  <si>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</si>
  <si>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</si>
  <si>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</si>
  <si>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</si>
  <si>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</si>
  <si>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</si>
  <si>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</si>
  <si>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</si>
  <si>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</si>
  <si>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</si>
  <si>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</si>
  <si>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</si>
  <si>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</si>
  <si>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</si>
  <si>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</si>
  <si>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</si>
  <si>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</si>
  <si>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</si>
  <si>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</si>
  <si>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</si>
  <si>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</si>
  <si>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</si>
  <si>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</si>
  <si>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</si>
  <si>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</si>
  <si>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</si>
  <si>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</si>
  <si>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</si>
  <si>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</si>
  <si>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</si>
  <si>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</si>
  <si>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</si>
  <si>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</si>
  <si>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</si>
  <si>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</si>
  <si>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</si>
  <si>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</si>
  <si>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</si>
  <si>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</si>
  <si>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</si>
  <si>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</si>
  <si>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</si>
  <si>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</si>
  <si>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</si>
  <si>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</si>
  <si>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</si>
  <si>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</si>
  <si>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</si>
  <si>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</si>
  <si>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</si>
  <si>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</si>
  <si>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</si>
  <si>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</si>
  <si>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</si>
  <si>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</si>
  <si>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</si>
  <si>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</si>
  <si>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</si>
  <si>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</si>
  <si>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</si>
  <si>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</si>
  <si>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</si>
  <si>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</si>
  <si>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</si>
  <si>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</si>
  <si>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</si>
  <si>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</si>
  <si>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</si>
  <si>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</si>
  <si>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</si>
  <si>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</si>
  <si>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</si>
  <si>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</si>
  <si>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</si>
  <si>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</si>
  <si>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</si>
  <si>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</si>
  <si>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</si>
  <si>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</si>
  <si>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</si>
  <si>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</si>
  <si>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</si>
  <si>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</si>
  <si>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</si>
  <si>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</si>
  <si>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</si>
  <si>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</si>
  <si>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</si>
  <si>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</si>
  <si>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</si>
  <si>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</si>
  <si>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</si>
  <si>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</si>
  <si>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</si>
  <si>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</si>
  <si>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</si>
  <si>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</si>
  <si>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</si>
  <si>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</si>
  <si>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</si>
  <si>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</si>
  <si>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</si>
  <si>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</si>
  <si>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</si>
  <si>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</si>
  <si>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</si>
  <si>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</si>
  <si>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</si>
  <si>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</si>
  <si>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</si>
  <si>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</si>
  <si>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</si>
  <si>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</si>
  <si>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</si>
  <si>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</si>
  <si>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</si>
  <si>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</si>
  <si>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</si>
  <si>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</si>
  <si>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</si>
  <si>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</si>
  <si>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</si>
  <si>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</si>
  <si>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</si>
  <si>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</si>
  <si>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</si>
  <si>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</si>
  <si>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</si>
  <si>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</si>
  <si>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</si>
  <si>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</si>
  <si>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</si>
  <si>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</si>
  <si>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</si>
  <si>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</si>
  <si>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</si>
  <si>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</si>
  <si>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</si>
  <si>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</si>
  <si>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</si>
  <si>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</si>
  <si>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</si>
  <si>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</si>
  <si>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</si>
  <si>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</si>
  <si>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</si>
  <si>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</si>
  <si>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</si>
  <si>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</si>
  <si>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</si>
  <si>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</si>
  <si>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</si>
  <si>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</si>
  <si>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</si>
  <si>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</si>
  <si>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</si>
  <si>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</si>
  <si>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</si>
  <si>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</si>
  <si>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</si>
  <si>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</si>
  <si>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</si>
  <si>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</si>
  <si>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</si>
  <si>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</si>
  <si>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</si>
  <si>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</si>
  <si>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</si>
  <si>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</si>
  <si>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</si>
  <si>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</si>
  <si>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</si>
  <si>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</si>
  <si>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</si>
  <si>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</si>
  <si>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</si>
  <si>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</si>
  <si>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</si>
  <si>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</si>
  <si>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</si>
  <si>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</si>
  <si>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</si>
  <si>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</si>
  <si>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</si>
  <si>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</si>
  <si>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</si>
  <si>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</si>
  <si>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</si>
  <si>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</si>
  <si>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</si>
  <si>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</si>
  <si>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</si>
  <si>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</si>
  <si>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</si>
  <si>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</si>
  <si>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</si>
  <si>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</si>
  <si>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</si>
  <si>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</si>
  <si>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</si>
  <si>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</si>
  <si>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</si>
  <si>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</si>
  <si>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</si>
  <si>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</si>
  <si>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</si>
  <si>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</si>
  <si>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</si>
  <si>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</si>
  <si>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</si>
  <si>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</si>
  <si>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</si>
  <si>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</si>
  <si>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</si>
  <si>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</si>
  <si>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</si>
  <si>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</si>
  <si>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</si>
  <si>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</si>
  <si>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</si>
  <si>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</si>
  <si>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</si>
  <si>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</si>
  <si>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</si>
  <si>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</si>
  <si>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</si>
  <si>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</si>
  <si>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</si>
  <si>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</si>
  <si>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</si>
  <si>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</si>
  <si>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</si>
  <si>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</si>
  <si>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</si>
  <si>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</si>
  <si>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</si>
  <si>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</si>
  <si>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</si>
  <si>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</si>
  <si>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</si>
  <si>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</si>
  <si>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</si>
  <si>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</si>
  <si>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</si>
  <si>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</si>
  <si>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</si>
  <si>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</si>
  <si>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</si>
  <si>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</si>
  <si>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</si>
  <si>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</si>
  <si>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</si>
  <si>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</si>
  <si>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</si>
  <si>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</si>
  <si>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</si>
  <si>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</si>
  <si>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</si>
  <si>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</si>
  <si>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</si>
  <si>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</si>
  <si>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</si>
  <si>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</si>
  <si>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</si>
  <si>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</si>
  <si>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</si>
  <si>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</si>
  <si>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</si>
  <si>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</si>
  <si>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</si>
  <si>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</si>
  <si>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</si>
  <si>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</si>
  <si>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</si>
  <si>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</si>
  <si>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</si>
  <si>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</si>
  <si>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</si>
  <si>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</si>
  <si>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</si>
  <si>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</si>
  <si>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</si>
  <si>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</si>
  <si>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</si>
  <si>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</si>
  <si>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</si>
  <si>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</si>
  <si>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</si>
  <si>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</si>
  <si>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</si>
  <si>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</si>
  <si>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</si>
  <si>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</si>
  <si>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</si>
  <si>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</si>
  <si>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</si>
  <si>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</si>
  <si>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</si>
  <si>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</si>
  <si>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</si>
  <si>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</si>
  <si>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</si>
  <si>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</si>
  <si>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</si>
  <si>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</si>
  <si>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</si>
  <si>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</si>
  <si>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</si>
  <si>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</si>
  <si>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</si>
  <si>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</si>
  <si>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</si>
  <si>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</si>
  <si>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</si>
  <si>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</si>
  <si>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</si>
  <si>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</si>
  <si>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</si>
  <si>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</si>
  <si>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</si>
  <si>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</si>
  <si>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</si>
  <si>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</si>
  <si>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</si>
  <si>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</si>
  <si>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</si>
  <si>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</si>
  <si>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</si>
  <si>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</si>
  <si>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</si>
  <si>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</si>
  <si>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</si>
  <si>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</si>
  <si>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</si>
  <si>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</si>
  <si>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</si>
  <si>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</si>
  <si>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</si>
  <si>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</si>
  <si>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</si>
  <si>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</si>
  <si>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</si>
  <si>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</si>
  <si>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</si>
  <si>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</si>
  <si>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</si>
  <si>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</si>
  <si>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</si>
  <si>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</si>
  <si>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</si>
  <si>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</si>
  <si>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</si>
  <si>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</si>
  <si>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</si>
  <si>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</si>
  <si>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</si>
  <si>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</si>
  <si>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</si>
  <si>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</si>
  <si>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</si>
  <si>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</si>
  <si>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</si>
  <si>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</si>
  <si>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</si>
  <si>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</si>
  <si>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</si>
  <si>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</si>
  <si>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</si>
  <si>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</si>
  <si>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</si>
  <si>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</si>
  <si>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</si>
  <si>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</si>
  <si>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</si>
  <si>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</si>
  <si>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</si>
  <si>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</si>
  <si>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</si>
  <si>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</si>
  <si>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</si>
  <si>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</si>
  <si>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</si>
  <si>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</si>
  <si>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</si>
  <si>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</si>
  <si>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</si>
  <si>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</si>
  <si>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</si>
  <si>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</si>
  <si>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</si>
  <si>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</si>
  <si>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</si>
  <si>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</si>
  <si>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</si>
  <si>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</si>
  <si>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</si>
  <si>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</si>
  <si>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</si>
  <si>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</si>
  <si>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</si>
  <si>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</si>
  <si>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</si>
  <si>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</si>
  <si>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</si>
  <si>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</si>
  <si>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</si>
  <si>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</si>
  <si>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</si>
  <si>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</si>
  <si>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</si>
  <si>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</si>
  <si>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</si>
  <si>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</si>
  <si>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</si>
  <si>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</si>
  <si>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</si>
  <si>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</si>
  <si>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</si>
  <si>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</si>
  <si>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</si>
  <si>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</si>
  <si>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</si>
  <si>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</si>
  <si>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</si>
  <si>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</si>
  <si>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</si>
  <si>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</si>
  <si>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</si>
  <si>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</si>
  <si>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</si>
  <si>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</si>
  <si>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</si>
  <si>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</si>
  <si>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</si>
  <si>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</si>
  <si>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</si>
  <si>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</si>
  <si>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</si>
  <si>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</si>
  <si>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</si>
  <si>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</si>
  <si>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</si>
  <si>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</si>
  <si>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</si>
  <si>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</si>
  <si>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</si>
  <si>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</si>
  <si>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</si>
  <si>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</si>
  <si>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</si>
  <si>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</si>
  <si>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</si>
  <si>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</si>
  <si>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</si>
  <si>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</si>
  <si>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</si>
  <si>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</si>
  <si>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</si>
  <si>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</si>
  <si>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</si>
  <si>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</si>
  <si>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</si>
  <si>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</si>
  <si>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</si>
  <si>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</si>
  <si>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</si>
  <si>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</si>
  <si>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</si>
  <si>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</si>
  <si>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</si>
  <si>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</si>
  <si>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</si>
  <si>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</si>
  <si>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</si>
  <si>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</si>
  <si>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</si>
  <si>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</si>
  <si>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</si>
  <si>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</si>
  <si>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</si>
  <si>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</si>
  <si>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</si>
  <si>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</si>
  <si>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</si>
  <si>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</si>
  <si>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</si>
  <si>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</si>
  <si>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</si>
  <si>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</si>
  <si>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</si>
  <si>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</si>
  <si>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</si>
  <si>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</si>
  <si>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</si>
  <si>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</si>
  <si>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</si>
  <si>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</si>
  <si>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</si>
  <si>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</si>
  <si>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</si>
  <si>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</si>
  <si>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</si>
  <si>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</si>
  <si>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</si>
  <si>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</si>
  <si>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</si>
  <si>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</si>
  <si>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</si>
  <si>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</si>
  <si>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</si>
  <si>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</si>
  <si>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</si>
  <si>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</si>
  <si>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</si>
  <si>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</si>
  <si>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</si>
  <si>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</si>
  <si>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</si>
  <si>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</si>
  <si>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</si>
  <si>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</si>
  <si>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</si>
  <si>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</si>
  <si>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</si>
  <si>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</si>
  <si>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</si>
  <si>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</si>
  <si>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</si>
  <si>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</si>
  <si>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</si>
  <si>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</si>
  <si>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</si>
  <si>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</si>
  <si>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</si>
  <si>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</si>
  <si>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</si>
  <si>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</si>
  <si>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</si>
  <si>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</si>
  <si>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</si>
  <si>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</si>
  <si>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</si>
  <si>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</si>
  <si>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</si>
  <si>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</si>
  <si>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</si>
  <si>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</si>
  <si>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</si>
  <si>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</si>
  <si>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</si>
  <si>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</si>
  <si>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</si>
  <si>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</si>
  <si>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</si>
  <si>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</si>
  <si>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</si>
  <si>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</si>
  <si>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</si>
  <si>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</si>
  <si>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</si>
  <si>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</si>
  <si>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</si>
  <si>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</si>
  <si>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</si>
  <si>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</si>
  <si>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</si>
  <si>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</si>
  <si>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</si>
  <si>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</si>
  <si>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</si>
  <si>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</si>
  <si>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</si>
  <si>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</si>
  <si>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</si>
  <si>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</si>
  <si>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</si>
  <si>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</si>
  <si>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</si>
  <si>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</si>
  <si>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</si>
  <si>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</si>
  <si>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</si>
  <si>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</si>
  <si>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</si>
  <si>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</si>
  <si>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</si>
  <si>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</si>
  <si>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</si>
  <si>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</si>
  <si>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</si>
  <si>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</si>
  <si>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</si>
  <si>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</si>
  <si>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</si>
  <si>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</si>
  <si>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</si>
  <si>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</si>
  <si>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</si>
  <si>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</si>
  <si>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</si>
  <si>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</si>
  <si>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</si>
  <si>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</si>
  <si>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</si>
  <si>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</si>
  <si>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</si>
  <si>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</si>
  <si>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</si>
  <si>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</si>
  <si>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</si>
  <si>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</si>
  <si>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</si>
  <si>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</si>
  <si>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</si>
  <si>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</si>
  <si>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</si>
  <si>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</si>
  <si>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</si>
  <si>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</si>
  <si>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</si>
  <si>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</si>
  <si>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</si>
  <si>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</si>
  <si>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</si>
  <si>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</si>
  <si>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</si>
  <si>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</si>
  <si>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</si>
  <si>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</si>
  <si>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</si>
  <si>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</si>
  <si>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</si>
  <si>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</si>
  <si>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</si>
  <si>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</si>
  <si>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</si>
  <si>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</si>
  <si>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</si>
  <si>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</si>
  <si>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</si>
  <si>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</si>
  <si>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</si>
  <si>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</si>
  <si>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</si>
  <si>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</si>
  <si>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</si>
  <si>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</si>
  <si>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</si>
  <si>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</si>
  <si>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</si>
  <si>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</si>
  <si>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</si>
  <si>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</si>
  <si>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</si>
  <si>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</si>
  <si>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</si>
  <si>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</si>
  <si>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</si>
  <si>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</si>
  <si>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</si>
  <si>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</si>
  <si>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</si>
  <si>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</si>
  <si>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</si>
  <si>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</si>
  <si>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</si>
  <si>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</si>
  <si>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</si>
  <si>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</si>
  <si>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</si>
  <si>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</si>
  <si>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</si>
  <si>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</si>
  <si>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</si>
  <si>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</si>
  <si>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</si>
  <si>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</si>
  <si>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</si>
  <si>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</si>
  <si>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</si>
  <si>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</si>
  <si>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</si>
  <si>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</si>
  <si>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</si>
  <si>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</si>
  <si>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</si>
  <si>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</si>
  <si>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</si>
  <si>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</si>
  <si>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</si>
  <si>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</si>
  <si>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</si>
  <si>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</si>
  <si>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</si>
  <si>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</si>
  <si>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</si>
  <si>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</si>
  <si>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</si>
  <si>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</si>
  <si>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</si>
  <si>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</si>
  <si>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</si>
  <si>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</si>
  <si>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</si>
  <si>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</si>
  <si>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</si>
  <si>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</si>
  <si>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</si>
  <si>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</si>
  <si>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</si>
  <si>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</si>
  <si>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</si>
  <si>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</si>
  <si>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</si>
  <si>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</si>
  <si>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</si>
  <si>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</si>
  <si>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</si>
  <si>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</si>
  <si>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</si>
  <si>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</si>
  <si>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</si>
  <si>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</si>
  <si>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</si>
  <si>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</si>
  <si>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</si>
  <si>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</si>
  <si>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</si>
  <si>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</si>
  <si>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</si>
  <si>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</si>
  <si>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</si>
  <si>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</si>
  <si>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</si>
  <si>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</si>
  <si>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</si>
  <si>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</si>
  <si>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</si>
  <si>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</si>
  <si>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</si>
  <si>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</si>
  <si>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</si>
  <si>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</si>
  <si>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</si>
  <si>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</si>
  <si>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</si>
  <si>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</si>
  <si>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</si>
  <si>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</si>
  <si>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</si>
  <si>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</si>
  <si>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</si>
  <si>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</si>
  <si>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</si>
  <si>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</si>
  <si>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</si>
  <si>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</si>
  <si>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</si>
  <si>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</si>
  <si>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</si>
  <si>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</si>
  <si>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</si>
  <si>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</si>
  <si>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</si>
  <si>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</si>
  <si>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</si>
  <si>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</si>
  <si>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</si>
  <si>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</si>
  <si>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</si>
  <si>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</si>
  <si>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</si>
  <si>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</si>
  <si>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</si>
  <si>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</si>
  <si>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</si>
  <si>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</si>
  <si>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</si>
  <si>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</si>
  <si>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</si>
  <si>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</si>
  <si>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</si>
  <si>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</si>
  <si>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</si>
  <si>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</si>
  <si>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</si>
  <si>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</si>
  <si>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</si>
  <si>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</si>
  <si>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</si>
  <si>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</si>
  <si>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</si>
  <si>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</si>
  <si>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</si>
  <si>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</si>
  <si>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</si>
  <si>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</si>
  <si>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</si>
  <si>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</si>
  <si>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</si>
  <si>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</si>
  <si>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</si>
  <si>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</si>
  <si>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</si>
  <si>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</si>
  <si>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</si>
  <si>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</si>
  <si>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</si>
  <si>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</si>
  <si>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</si>
  <si>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</si>
  <si>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</si>
  <si>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</si>
  <si>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</si>
  <si>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</si>
  <si>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</si>
  <si>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</si>
  <si>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</si>
  <si>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</si>
  <si>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</si>
  <si>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</si>
  <si>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</si>
  <si>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</si>
  <si>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</si>
  <si>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</si>
  <si>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</si>
  <si>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</si>
  <si>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</si>
  <si>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</si>
  <si>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</si>
  <si>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</si>
  <si>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</si>
  <si>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</si>
  <si>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</si>
  <si>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</si>
  <si>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</si>
  <si>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</si>
  <si>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</si>
  <si>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</si>
  <si>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</si>
  <si>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</si>
  <si>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</si>
  <si>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</si>
  <si>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</si>
  <si>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</si>
  <si>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</si>
  <si>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</si>
  <si>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</si>
  <si>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</si>
  <si>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</si>
  <si>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</si>
  <si>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</si>
  <si>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</si>
  <si>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</si>
  <si>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</si>
  <si>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</si>
  <si>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</si>
  <si>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</si>
  <si>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</si>
  <si>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</si>
  <si>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</si>
  <si>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</si>
  <si>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</si>
  <si>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</si>
  <si>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</si>
  <si>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</si>
  <si>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</si>
  <si>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</si>
  <si>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</si>
  <si>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</si>
  <si>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</si>
  <si>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</si>
  <si>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</si>
  <si>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</si>
  <si>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</si>
  <si>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</si>
  <si>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</si>
  <si>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</si>
  <si>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</si>
  <si>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</si>
  <si>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</si>
  <si>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</si>
  <si>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</si>
  <si>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</si>
  <si>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</si>
  <si>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</si>
  <si>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</si>
  <si>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</si>
  <si>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</si>
  <si>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</si>
  <si>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</si>
  <si>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</si>
  <si>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</si>
  <si>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</si>
  <si>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</si>
  <si>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</si>
  <si>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</si>
  <si>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</si>
  <si>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</si>
  <si>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</si>
  <si>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</si>
  <si>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</si>
  <si>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</si>
  <si>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</si>
  <si>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</si>
  <si>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</si>
  <si>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</si>
  <si>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</si>
  <si>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</si>
  <si>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</si>
  <si>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</si>
  <si>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</si>
  <si>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</si>
  <si>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</si>
  <si>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</si>
  <si>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</si>
  <si>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</si>
  <si>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</si>
  <si>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</si>
  <si>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</si>
  <si>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</si>
  <si>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</si>
  <si>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</si>
  <si>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</si>
  <si>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</si>
  <si>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</si>
  <si>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</si>
  <si>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</si>
  <si>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</si>
  <si>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</si>
  <si>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</si>
  <si>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</si>
  <si>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</si>
  <si>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</si>
  <si>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</si>
  <si>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</si>
  <si>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</si>
  <si>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</si>
  <si>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</si>
  <si>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</si>
  <si>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</si>
  <si>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</si>
  <si>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</si>
  <si>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</si>
  <si>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</si>
  <si>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</si>
  <si>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</si>
  <si>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</si>
  <si>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</si>
  <si>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</si>
  <si>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</si>
  <si>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</si>
  <si>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</si>
  <si>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</si>
  <si>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</si>
  <si>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</si>
  <si>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</si>
  <si>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</si>
  <si>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</si>
  <si>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</si>
  <si>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</si>
  <si>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</si>
  <si>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</si>
  <si>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</si>
  <si>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</si>
  <si>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</si>
  <si>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</si>
  <si>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</si>
  <si>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</si>
  <si>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</si>
  <si>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</si>
  <si>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</si>
  <si>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</si>
  <si>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</si>
  <si>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</si>
  <si>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</si>
  <si>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</si>
  <si>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</si>
  <si>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</si>
  <si>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</si>
  <si>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</si>
  <si>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</si>
  <si>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</si>
  <si>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</si>
  <si>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</si>
  <si>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</si>
  <si>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</si>
  <si>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</si>
  <si>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</si>
  <si>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</si>
  <si>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</si>
  <si>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</si>
  <si>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</si>
  <si>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</si>
  <si>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</si>
  <si>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</si>
  <si>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</si>
  <si>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</si>
  <si>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</si>
  <si>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</si>
  <si>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</si>
  <si>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</si>
  <si>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</si>
  <si>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</si>
  <si>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</si>
  <si>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</si>
  <si>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</si>
  <si>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</si>
  <si>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</si>
  <si>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</si>
  <si>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</si>
  <si>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</si>
  <si>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</si>
  <si>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</si>
  <si>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</si>
  <si>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</si>
  <si>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</si>
  <si>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</si>
  <si>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</si>
  <si>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</si>
  <si>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</si>
  <si>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</si>
  <si>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</si>
  <si>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</si>
  <si>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</si>
  <si>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</si>
  <si>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</si>
  <si>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</si>
  <si>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</si>
  <si>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</si>
  <si>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</si>
  <si>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</si>
  <si>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</si>
  <si>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</si>
  <si>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</si>
  <si>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</si>
  <si>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</si>
  <si>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</si>
  <si>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</si>
  <si>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</si>
  <si>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</si>
  <si>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</si>
  <si>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</si>
  <si>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</si>
  <si>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</si>
  <si>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</si>
  <si>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</si>
  <si>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</si>
  <si>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</si>
  <si>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</si>
  <si>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</si>
  <si>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</si>
  <si>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</si>
  <si>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</si>
  <si>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</si>
  <si>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</si>
  <si>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</si>
  <si>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</si>
  <si>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</si>
  <si>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</si>
  <si>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</si>
  <si>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</si>
  <si>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</si>
  <si>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</si>
  <si>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</si>
  <si>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</si>
  <si>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</si>
  <si>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</si>
  <si>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</si>
  <si>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</si>
  <si>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</si>
  <si>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</si>
  <si>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</si>
  <si>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</si>
  <si>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</si>
  <si>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</si>
  <si>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</si>
  <si>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</si>
  <si>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</si>
  <si>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</si>
  <si>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</si>
  <si>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</si>
  <si>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</si>
  <si>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</si>
  <si>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</si>
  <si>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</si>
  <si>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</si>
  <si>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</si>
  <si>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</si>
  <si>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</si>
  <si>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</si>
  <si>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</si>
  <si>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</si>
  <si>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</si>
  <si>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</si>
  <si>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</si>
  <si>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</si>
  <si>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</si>
  <si>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</si>
  <si>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</si>
  <si>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</si>
  <si>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</si>
  <si>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</si>
  <si>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</si>
  <si>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</si>
  <si>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</si>
  <si>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</si>
  <si>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</si>
  <si>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</si>
  <si>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</si>
  <si>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</si>
  <si>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</si>
  <si>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</si>
  <si>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</si>
  <si>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</si>
  <si>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</si>
  <si>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</si>
  <si>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</si>
  <si>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</si>
  <si>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</si>
  <si>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</si>
  <si>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</si>
  <si>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</si>
  <si>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</si>
  <si>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</si>
  <si>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</si>
  <si>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</si>
  <si>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</si>
  <si>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</si>
  <si>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</si>
  <si>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</si>
  <si>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</si>
  <si>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</si>
  <si>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</si>
  <si>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</si>
  <si>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</si>
  <si>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</si>
  <si>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</si>
  <si>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</si>
  <si>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</si>
  <si>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</si>
  <si>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</si>
  <si>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</si>
  <si>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</si>
  <si>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</si>
  <si>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</si>
  <si>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</si>
  <si>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</si>
  <si>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</si>
  <si>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</si>
  <si>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</si>
  <si>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</si>
  <si>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</si>
  <si>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</si>
  <si>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</si>
  <si>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</si>
  <si>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</si>
  <si>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</si>
  <si>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</si>
  <si>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</si>
  <si>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</si>
  <si>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</si>
  <si>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</si>
  <si>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</si>
  <si>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</si>
  <si>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</si>
  <si>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</si>
  <si>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</si>
  <si>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</si>
  <si>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</si>
  <si>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</si>
  <si>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</si>
  <si>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</si>
  <si>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</si>
  <si>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</si>
  <si>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</si>
  <si>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</si>
  <si>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</si>
  <si>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</si>
  <si>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</si>
  <si>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</si>
  <si>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</si>
  <si>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</si>
  <si>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</si>
  <si>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</si>
  <si>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</si>
  <si>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</si>
  <si>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</si>
  <si>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</si>
  <si>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</si>
  <si>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</si>
  <si>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</si>
  <si>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</si>
  <si>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</si>
  <si>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</si>
  <si>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</si>
  <si>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</si>
  <si>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</si>
  <si>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</si>
  <si>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</si>
  <si>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</si>
  <si>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</si>
  <si>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</si>
  <si>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</si>
  <si>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</si>
  <si>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</si>
  <si>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</si>
  <si>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</si>
  <si>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</si>
  <si>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</si>
  <si>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</si>
  <si>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</si>
  <si>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</si>
  <si>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</si>
  <si>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</si>
  <si>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</si>
  <si>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</si>
  <si>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</si>
  <si>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</si>
  <si>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</si>
  <si>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</si>
  <si>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</si>
  <si>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</si>
  <si>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</si>
  <si>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</si>
  <si>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</si>
  <si>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</si>
  <si>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</si>
  <si>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</si>
  <si>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</si>
  <si>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</si>
  <si>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</si>
  <si>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</si>
  <si>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</si>
  <si>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</si>
  <si>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</si>
  <si>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</si>
  <si>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</si>
  <si>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</si>
  <si>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</si>
  <si>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</si>
  <si>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</si>
  <si>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</si>
  <si>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</si>
  <si>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</si>
  <si>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</si>
  <si>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</si>
  <si>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</si>
  <si>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</si>
  <si>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</si>
  <si>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</si>
  <si>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</si>
  <si>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</si>
  <si>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</si>
  <si>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</si>
  <si>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</si>
  <si>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</si>
  <si>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</si>
  <si>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</si>
  <si>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</si>
  <si>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</si>
  <si>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</si>
  <si>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</si>
  <si>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</si>
  <si>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</si>
  <si>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</si>
  <si>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</si>
  <si>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</si>
  <si>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</si>
  <si>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</si>
  <si>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</si>
  <si>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</si>
  <si>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</si>
  <si>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</si>
  <si>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</si>
  <si>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</si>
  <si>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</si>
  <si>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</si>
  <si>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</si>
  <si>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</si>
  <si>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</si>
  <si>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</si>
  <si>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</si>
  <si>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</si>
  <si>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</si>
  <si>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</si>
  <si>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</si>
  <si>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</si>
  <si>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</si>
  <si>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</si>
  <si>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</si>
  <si>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</si>
  <si>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</si>
  <si>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</si>
  <si>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</si>
  <si>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</si>
  <si>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</si>
  <si>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</si>
  <si>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</si>
  <si>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</si>
  <si>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</si>
  <si>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</si>
  <si>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</si>
  <si>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</si>
  <si>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</si>
  <si>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</si>
  <si>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</si>
  <si>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</si>
  <si>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</si>
  <si>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</si>
  <si>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</si>
  <si>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</si>
  <si>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</si>
  <si>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</si>
  <si>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</si>
  <si>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</si>
  <si>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</si>
  <si>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</si>
  <si>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</si>
  <si>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</si>
  <si>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</si>
  <si>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</si>
  <si>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</si>
  <si>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</si>
  <si>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</si>
  <si>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</si>
  <si>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</si>
  <si>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</si>
  <si>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</si>
  <si>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</si>
  <si>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</si>
  <si>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</si>
  <si>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</si>
  <si>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</si>
  <si>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</si>
  <si>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</si>
  <si>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</si>
  <si>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</si>
  <si>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</si>
  <si>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</si>
  <si>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</si>
  <si>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</si>
  <si>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</si>
  <si>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</si>
  <si>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</si>
  <si>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</si>
  <si>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</si>
  <si>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</si>
  <si>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</si>
  <si>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</si>
  <si>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</si>
  <si>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</si>
  <si>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</si>
  <si>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</si>
  <si>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</si>
  <si>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</si>
  <si>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</si>
  <si>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</si>
  <si>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</si>
  <si>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</si>
  <si>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</si>
  <si>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</si>
  <si>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</si>
  <si>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</si>
  <si>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</si>
  <si>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</si>
  <si>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</si>
  <si>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</si>
  <si>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</si>
  <si>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</si>
  <si>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</si>
  <si>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</si>
  <si>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</si>
  <si>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</si>
  <si>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</si>
  <si>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</si>
  <si>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</si>
  <si>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</si>
  <si>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</si>
  <si>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</si>
  <si>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</si>
  <si>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</si>
  <si>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</si>
  <si>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</si>
  <si>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</si>
  <si>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</si>
  <si>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</si>
  <si>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</si>
  <si>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</si>
  <si>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</si>
  <si>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</si>
  <si>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</si>
  <si>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</si>
  <si>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</si>
  <si>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</si>
  <si>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</si>
  <si>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</si>
  <si>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</si>
  <si>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</si>
  <si>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</si>
  <si>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</si>
  <si>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</si>
  <si>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</si>
  <si>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</si>
  <si>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</si>
  <si>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</si>
  <si>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</si>
  <si>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</si>
  <si>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</si>
  <si>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</si>
  <si>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</si>
  <si>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</si>
  <si>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</si>
  <si>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</si>
  <si>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</si>
  <si>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</si>
  <si>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</si>
  <si>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</si>
  <si>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</si>
  <si>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</si>
  <si>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</si>
  <si>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</si>
  <si>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</si>
  <si>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</si>
  <si>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</si>
  <si>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</si>
  <si>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</si>
  <si>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</si>
  <si>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</si>
  <si>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</si>
  <si>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</si>
  <si>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</si>
  <si>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</si>
  <si>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</si>
  <si>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</si>
  <si>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</si>
  <si>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</si>
  <si>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</si>
  <si>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</si>
  <si>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</si>
  <si>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</si>
  <si>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</si>
  <si>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</si>
  <si>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</si>
  <si>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</si>
  <si>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</si>
  <si>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</si>
  <si>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</si>
  <si>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</si>
  <si>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</si>
  <si>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</si>
  <si>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</si>
  <si>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</si>
  <si>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</si>
  <si>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</si>
  <si>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</si>
  <si>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</si>
  <si>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</si>
  <si>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</si>
  <si>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</si>
  <si>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</si>
  <si>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</si>
  <si>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</si>
  <si>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</si>
  <si>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</si>
  <si>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</si>
  <si>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</si>
  <si>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</si>
  <si>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</si>
  <si>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</si>
  <si>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</si>
  <si>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</si>
  <si>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</si>
  <si>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</si>
  <si>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</si>
  <si>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</si>
  <si>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</si>
  <si>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</si>
  <si>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</si>
  <si>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</si>
  <si>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</si>
  <si>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</si>
  <si>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</si>
  <si>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</si>
  <si>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</si>
  <si>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</si>
  <si>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</si>
  <si>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</si>
  <si>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</si>
  <si>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</si>
  <si>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</si>
  <si>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</si>
  <si>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</si>
  <si>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</si>
  <si>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</si>
  <si>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</si>
  <si>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</si>
  <si>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</si>
  <si>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</si>
  <si>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</si>
  <si>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</si>
  <si>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</si>
  <si>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</si>
  <si>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</si>
  <si>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</si>
  <si>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</si>
  <si>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</si>
  <si>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</si>
  <si>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</si>
  <si>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</si>
  <si>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</si>
  <si>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</si>
  <si>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</si>
  <si>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</si>
  <si>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</si>
  <si>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</si>
  <si>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</si>
  <si>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</si>
  <si>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</si>
  <si>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</si>
  <si>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</si>
  <si>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</si>
  <si>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</si>
  <si>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</si>
  <si>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</si>
  <si>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</si>
  <si>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</si>
  <si>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</si>
  <si>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</si>
  <si>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</si>
  <si>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</si>
  <si>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</si>
  <si>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</si>
  <si>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</si>
  <si>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</si>
  <si>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</si>
  <si>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</si>
  <si>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</si>
  <si>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</si>
  <si>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</si>
  <si>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</si>
  <si>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</si>
  <si>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</si>
  <si>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</si>
  <si>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</si>
  <si>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</si>
  <si>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</si>
  <si>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</si>
  <si>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</si>
  <si>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</si>
  <si>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</si>
  <si>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</si>
  <si>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</si>
  <si>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</si>
  <si>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</si>
  <si>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</si>
  <si>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</si>
  <si>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</si>
  <si>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</si>
  <si>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</si>
  <si>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</si>
  <si>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</si>
  <si>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</si>
  <si>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</si>
  <si>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</si>
  <si>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</si>
  <si>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</si>
  <si>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</si>
  <si>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</si>
  <si>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</si>
  <si>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</si>
  <si>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</si>
  <si>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</si>
  <si>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</si>
  <si>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</si>
  <si>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</si>
  <si>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</si>
  <si>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</si>
  <si>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</si>
  <si>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</si>
  <si>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</si>
  <si>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</si>
  <si>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</si>
  <si>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</si>
  <si>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</si>
  <si>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</si>
  <si>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</si>
  <si>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</si>
  <si>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</si>
  <si>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</si>
  <si>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</si>
  <si>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</si>
  <si>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</si>
  <si>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</si>
  <si>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</si>
  <si>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</si>
  <si>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</si>
  <si>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</si>
  <si>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</si>
  <si>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</si>
  <si>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</si>
  <si>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</si>
  <si>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</si>
  <si>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</si>
  <si>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</si>
  <si>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</si>
  <si>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</si>
  <si>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</si>
  <si>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</si>
  <si>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</si>
  <si>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</si>
  <si>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</si>
  <si>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</si>
  <si>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</si>
  <si>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</si>
  <si>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</si>
  <si>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</si>
  <si>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</si>
  <si>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</si>
  <si>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</si>
  <si>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</si>
  <si>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</si>
  <si>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</si>
  <si>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</si>
  <si>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</si>
  <si>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</si>
  <si>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</si>
  <si>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</si>
  <si>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</si>
  <si>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</si>
  <si>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</si>
  <si>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</si>
  <si>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</si>
  <si>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</si>
  <si>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</si>
  <si>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</si>
  <si>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</si>
  <si>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</si>
  <si>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</si>
  <si>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</si>
  <si>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</si>
  <si>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</si>
  <si>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</si>
  <si>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</si>
  <si>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</si>
  <si>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</si>
  <si>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</si>
  <si>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</si>
  <si>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</si>
  <si>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</si>
  <si>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</si>
  <si>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</si>
  <si>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</si>
  <si>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</si>
  <si>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</si>
  <si>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</si>
  <si>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</si>
  <si>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</si>
  <si>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</si>
  <si>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</si>
  <si>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</si>
  <si>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</si>
  <si>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</si>
  <si>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</si>
  <si>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</si>
  <si>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</si>
  <si>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</si>
  <si>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</si>
  <si>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</si>
  <si>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</si>
  <si>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</si>
  <si>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</si>
  <si>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</si>
  <si>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</si>
  <si>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</si>
  <si>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</si>
  <si>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</si>
  <si>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</si>
  <si>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</si>
  <si>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</si>
  <si>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</si>
  <si>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</si>
  <si>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</si>
  <si>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</si>
  <si>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</si>
  <si>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</si>
  <si>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</si>
  <si>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</si>
  <si>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</si>
  <si>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</si>
  <si>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</si>
  <si>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</si>
  <si>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</si>
  <si>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</si>
  <si>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</si>
  <si>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</si>
  <si>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</si>
  <si>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</si>
  <si>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</si>
  <si>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</si>
  <si>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</si>
  <si>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</si>
  <si>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</si>
  <si>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</si>
  <si>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</si>
  <si>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</si>
  <si>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</si>
  <si>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</si>
  <si>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</si>
  <si>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</si>
  <si>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</si>
  <si>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</si>
  <si>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</si>
  <si>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</si>
  <si>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</si>
  <si>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</si>
  <si>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</si>
  <si>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</si>
  <si>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</si>
  <si>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</si>
  <si>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</si>
  <si>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</si>
  <si>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</si>
  <si>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</si>
  <si>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</si>
  <si>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</si>
  <si>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</si>
  <si>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</si>
  <si>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</si>
  <si>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</si>
  <si>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</si>
  <si>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</si>
  <si>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</si>
  <si>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</si>
  <si>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</si>
  <si>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</si>
  <si>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</si>
  <si>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</si>
  <si>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</si>
  <si>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</si>
  <si>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</si>
  <si>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</si>
  <si>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</si>
  <si>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</si>
  <si>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</si>
  <si>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</si>
  <si>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</si>
  <si>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</si>
  <si>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</si>
  <si>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</si>
  <si>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</si>
  <si>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</si>
  <si>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</si>
  <si>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</si>
  <si>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</si>
  <si>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</si>
  <si>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</si>
  <si>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</si>
  <si>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</si>
  <si>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</si>
  <si>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</si>
  <si>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</si>
  <si>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</si>
  <si>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</si>
  <si>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</si>
  <si>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</si>
  <si>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</si>
  <si>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</si>
  <si>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</si>
  <si>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</si>
  <si>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</si>
  <si>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</si>
  <si>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</si>
  <si>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</si>
  <si>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</si>
  <si>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</si>
  <si>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</si>
  <si>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</si>
  <si>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</si>
  <si>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</si>
  <si>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</si>
  <si>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</si>
  <si>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</si>
  <si>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</si>
  <si>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</si>
  <si>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</si>
  <si>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</si>
  <si>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</si>
  <si>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</si>
  <si>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</si>
  <si>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</si>
  <si>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</si>
  <si>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</si>
  <si>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</si>
  <si>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</si>
  <si>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</si>
  <si>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</si>
  <si>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</si>
  <si>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</si>
  <si>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</si>
  <si>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</si>
  <si>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</si>
  <si>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</si>
  <si>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</si>
  <si>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</si>
  <si>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</si>
  <si>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</si>
  <si>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</si>
  <si>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</si>
  <si>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</si>
  <si>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</si>
  <si>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</si>
  <si>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</si>
  <si>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</si>
  <si>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</si>
  <si>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</si>
  <si>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</si>
  <si>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</si>
  <si>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</si>
  <si>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</si>
  <si>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</si>
  <si>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</si>
  <si>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</si>
  <si>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</si>
  <si>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</si>
  <si>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</si>
  <si>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</si>
  <si>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</si>
  <si>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</si>
  <si>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</si>
  <si>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</si>
  <si>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</si>
  <si>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</si>
  <si>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</si>
  <si>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</si>
  <si>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</si>
  <si>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</si>
  <si>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</si>
  <si>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</si>
  <si>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</si>
  <si>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</si>
  <si>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</si>
  <si>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</si>
  <si>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</si>
  <si>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</si>
  <si>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</si>
  <si>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</si>
  <si>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</si>
  <si>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</si>
  <si>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</si>
  <si>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</si>
  <si>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</si>
  <si>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</si>
  <si>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</si>
  <si>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</si>
  <si>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</si>
  <si>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</si>
  <si>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</si>
  <si>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</si>
  <si>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</si>
  <si>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</si>
  <si>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</si>
  <si>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</si>
  <si>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</si>
  <si>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</si>
  <si>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</si>
  <si>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</si>
  <si>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</si>
  <si>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</si>
  <si>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</si>
  <si>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</si>
  <si>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</si>
  <si>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</si>
  <si>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</si>
  <si>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</si>
  <si>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</si>
  <si>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</si>
  <si>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</si>
  <si>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</si>
  <si>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</si>
  <si>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</si>
  <si>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</si>
  <si>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</si>
  <si>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</si>
  <si>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</si>
  <si>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</si>
  <si>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</si>
  <si>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</si>
  <si>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</si>
  <si>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</si>
  <si>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</si>
  <si>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</si>
  <si>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</si>
  <si>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</si>
  <si>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</si>
  <si>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</si>
  <si>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</si>
  <si>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</si>
  <si>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</si>
  <si>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</si>
  <si>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</si>
  <si>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</si>
  <si>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</si>
  <si>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</si>
  <si>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</si>
  <si>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</si>
  <si>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</si>
  <si>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</si>
  <si>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</si>
  <si>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</si>
  <si>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</si>
  <si>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</si>
  <si>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</si>
  <si>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</si>
  <si>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</si>
  <si>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</si>
  <si>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</si>
  <si>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</si>
  <si>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</si>
  <si>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</si>
  <si>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</si>
  <si>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</si>
  <si>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</si>
  <si>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</si>
  <si>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</si>
  <si>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</si>
  <si>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</si>
  <si>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</si>
  <si>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</si>
  <si>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</si>
  <si>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</si>
  <si>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</si>
  <si>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</si>
  <si>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</si>
  <si>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</si>
  <si>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</si>
  <si>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</si>
  <si>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</si>
  <si>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</si>
  <si>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</si>
  <si>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</si>
  <si>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</si>
  <si>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</si>
  <si>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</si>
  <si>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</si>
  <si>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</si>
  <si>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</si>
  <si>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</si>
  <si>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</si>
  <si>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</si>
  <si>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</si>
  <si>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</si>
  <si>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</si>
  <si>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</si>
  <si>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</si>
  <si>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</si>
  <si>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</si>
  <si>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</si>
  <si>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</si>
  <si>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</si>
  <si>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</si>
  <si>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</si>
  <si>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</si>
  <si>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</si>
  <si>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</si>
  <si>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</si>
  <si>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</si>
  <si>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</si>
  <si>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</si>
  <si>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</si>
  <si>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</si>
  <si>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</si>
  <si>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</si>
  <si>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</si>
  <si>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</si>
  <si>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</si>
  <si>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</si>
  <si>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</si>
  <si>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</si>
  <si>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</si>
  <si>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</si>
  <si>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</si>
  <si>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</si>
  <si>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</si>
  <si>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</si>
  <si>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</si>
  <si>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</si>
  <si>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</si>
  <si>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</si>
  <si>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</si>
  <si>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</si>
  <si>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</si>
  <si>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</si>
  <si>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</si>
  <si>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</si>
  <si>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</si>
  <si>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</si>
  <si>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</si>
  <si>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</si>
  <si>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</si>
  <si>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</si>
  <si>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</si>
  <si>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</si>
  <si>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</si>
  <si>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</si>
  <si>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</si>
  <si>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</si>
  <si>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</si>
  <si>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</si>
  <si>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</si>
  <si>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</si>
  <si>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</si>
  <si>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</si>
  <si>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</si>
  <si>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</si>
  <si>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</si>
  <si>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</si>
  <si>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</si>
  <si>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</si>
  <si>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</si>
  <si>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</si>
  <si>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</si>
  <si>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</si>
  <si>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</si>
  <si>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</si>
  <si>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</si>
  <si>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</si>
  <si>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</si>
  <si>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</si>
  <si>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</si>
  <si>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</si>
  <si>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</si>
  <si>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</si>
  <si>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</si>
  <si>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</si>
  <si>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</si>
  <si>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</si>
  <si>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</si>
  <si>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</si>
  <si>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</si>
  <si>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</si>
  <si>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</si>
  <si>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</si>
  <si>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</si>
  <si>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</si>
  <si>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</si>
  <si>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</si>
  <si>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</si>
  <si>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</si>
  <si>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</si>
  <si>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</si>
  <si>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</si>
  <si>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</si>
  <si>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</si>
  <si>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</si>
  <si>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</si>
  <si>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</si>
  <si>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</si>
  <si>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</si>
  <si>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</si>
  <si>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</si>
  <si>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</si>
  <si>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</si>
  <si>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</si>
  <si>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</si>
  <si>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</si>
  <si>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</si>
  <si>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</si>
  <si>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</si>
  <si>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</si>
  <si>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</si>
  <si>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</si>
  <si>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</si>
  <si>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</si>
  <si>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</si>
  <si>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</si>
  <si>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</si>
  <si>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</si>
  <si>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</si>
  <si>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</si>
  <si>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</si>
  <si>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</si>
  <si>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</si>
  <si>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</si>
  <si>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</si>
  <si>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</si>
  <si>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</si>
  <si>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</si>
  <si>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</si>
  <si>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</si>
  <si>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</si>
  <si>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</si>
  <si>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</si>
  <si>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</si>
  <si>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</si>
  <si>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</si>
  <si>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</si>
  <si>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</si>
  <si>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</si>
  <si>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</si>
  <si>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</si>
  <si>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</si>
  <si>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</si>
  <si>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</si>
  <si>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</si>
  <si>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</si>
  <si>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</si>
  <si>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</si>
  <si>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</si>
  <si>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</si>
  <si>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</si>
  <si>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</si>
  <si>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</si>
  <si>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</si>
  <si>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</si>
  <si>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</si>
  <si>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</si>
  <si>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</si>
  <si>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</si>
  <si>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</si>
  <si>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</si>
  <si>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</si>
  <si>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</si>
  <si>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</si>
  <si>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</si>
  <si>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</si>
  <si>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</si>
  <si>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</si>
  <si>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</si>
  <si>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</si>
  <si>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</si>
  <si>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</si>
  <si>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</si>
  <si>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</si>
  <si>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</si>
  <si>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</si>
  <si>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</si>
  <si>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</si>
  <si>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</si>
  <si>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</si>
  <si>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</si>
  <si>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</si>
  <si>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</si>
  <si>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</si>
  <si>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</si>
  <si>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</si>
  <si>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</si>
  <si>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</si>
  <si>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</si>
  <si>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</si>
  <si>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</si>
  <si>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</si>
  <si>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</si>
  <si>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</si>
  <si>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</si>
  <si>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</si>
  <si>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</si>
  <si>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</si>
  <si>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</si>
  <si>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</si>
  <si>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</si>
  <si>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</si>
  <si>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</si>
  <si>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</si>
  <si>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</si>
  <si>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</si>
  <si>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</si>
  <si>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</si>
  <si>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</si>
  <si>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</si>
  <si>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</si>
  <si>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</si>
  <si>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</si>
  <si>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</si>
  <si>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</si>
  <si>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</si>
  <si>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</si>
  <si>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</si>
  <si>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</si>
  <si>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</si>
  <si>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</si>
  <si>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</si>
  <si>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</si>
  <si>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</si>
  <si>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</si>
  <si>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</si>
  <si>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</si>
  <si>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</si>
  <si>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</si>
  <si>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</si>
  <si>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</si>
  <si>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</si>
  <si>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</si>
  <si>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</si>
  <si>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</si>
  <si>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</si>
  <si>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</si>
  <si>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</si>
  <si>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</si>
  <si>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</si>
  <si>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</si>
  <si>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</si>
  <si>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</si>
  <si>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</si>
  <si>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</si>
  <si>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</si>
  <si>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</si>
  <si>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</si>
  <si>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</si>
  <si>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</si>
  <si>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</si>
  <si>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</si>
  <si>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</si>
  <si>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</si>
  <si>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</si>
  <si>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</si>
  <si>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</si>
  <si>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</si>
  <si>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</si>
  <si>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</si>
  <si>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</si>
  <si>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</si>
  <si>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</si>
  <si>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</si>
  <si>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</si>
  <si>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</si>
  <si>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</si>
  <si>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</si>
  <si>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</si>
  <si>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</si>
  <si>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</si>
  <si>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</si>
  <si>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</si>
  <si>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</si>
  <si>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</si>
  <si>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</si>
  <si>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</si>
  <si>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</si>
  <si>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</si>
  <si>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</si>
  <si>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</si>
  <si>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</si>
  <si>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</si>
  <si>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</si>
  <si>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</si>
  <si>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</si>
  <si>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</si>
  <si>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</si>
  <si>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</si>
  <si>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</si>
  <si>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</si>
  <si>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</si>
  <si>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</si>
  <si>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</si>
  <si>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</si>
  <si>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</si>
  <si>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</si>
  <si>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</si>
  <si>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</si>
  <si>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</si>
  <si>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</si>
  <si>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</si>
  <si>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</si>
  <si>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</si>
  <si>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</si>
  <si>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</si>
  <si>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</si>
  <si>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</si>
  <si>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</si>
  <si>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</si>
  <si>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</si>
  <si>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</si>
  <si>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</si>
  <si>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</si>
  <si>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</si>
  <si>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</si>
  <si>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</si>
  <si>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</si>
  <si>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</si>
  <si>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</si>
  <si>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</si>
  <si>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</si>
  <si>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</si>
  <si>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</si>
  <si>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</si>
  <si>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</si>
  <si>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</si>
  <si>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</si>
  <si>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</si>
  <si>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</si>
  <si>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</si>
  <si>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</si>
  <si>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</si>
  <si>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</si>
  <si>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</si>
  <si>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</si>
  <si>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</si>
  <si>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</si>
  <si>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</si>
  <si>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</si>
  <si>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</si>
  <si>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</si>
  <si>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</si>
  <si>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</si>
  <si>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</si>
  <si>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</si>
  <si>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</si>
  <si>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</si>
  <si>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</si>
  <si>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</si>
  <si>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</si>
  <si>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</si>
  <si>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</si>
  <si>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</si>
  <si>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</si>
  <si>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</si>
  <si>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</si>
  <si>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</si>
  <si>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</si>
  <si>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</si>
  <si>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</si>
  <si>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</si>
  <si>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</si>
  <si>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</si>
  <si>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</si>
  <si>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</si>
  <si>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</si>
  <si>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</si>
  <si>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</si>
  <si>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</si>
  <si>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</si>
  <si>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</si>
  <si>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</si>
  <si>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</si>
  <si>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</si>
  <si>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</si>
  <si>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</si>
  <si>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</si>
  <si>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</si>
  <si>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</si>
  <si>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</si>
  <si>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</si>
  <si>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</si>
  <si>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</si>
  <si>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</si>
  <si>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</si>
  <si>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</si>
  <si>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</si>
  <si>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</si>
  <si>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</si>
  <si>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</si>
  <si>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</si>
  <si>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</si>
  <si>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</si>
  <si>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</si>
  <si>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</si>
  <si>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</si>
  <si>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</si>
  <si>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</si>
  <si>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</si>
  <si>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</si>
  <si>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</si>
  <si>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</si>
  <si>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</si>
  <si>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</si>
  <si>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</si>
  <si>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</si>
  <si>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</si>
  <si>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</si>
  <si>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</si>
  <si>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</si>
  <si>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</si>
  <si>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</si>
  <si>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</si>
  <si>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</si>
  <si>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</si>
  <si>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</si>
  <si>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</si>
  <si>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</si>
  <si>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</si>
  <si>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</si>
  <si>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</si>
  <si>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</si>
  <si>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</si>
  <si>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</si>
  <si>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</si>
  <si>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</si>
  <si>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</si>
  <si>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</si>
  <si>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</si>
  <si>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</si>
  <si>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</si>
  <si>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</si>
  <si>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</si>
  <si>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</si>
  <si>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</si>
  <si>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</si>
  <si>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</si>
  <si>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</si>
  <si>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</si>
  <si>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</si>
  <si>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</si>
  <si>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</si>
  <si>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</si>
  <si>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</si>
  <si>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</si>
  <si>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</si>
  <si>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</si>
  <si>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</si>
  <si>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</si>
  <si>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</si>
  <si>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</si>
  <si>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</si>
  <si>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</si>
  <si>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</si>
  <si>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</si>
  <si>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</si>
  <si>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</si>
  <si>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</si>
  <si>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</si>
  <si>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</si>
  <si>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</si>
  <si>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</si>
  <si>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</si>
  <si>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</si>
  <si>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</si>
  <si>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</si>
  <si>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</si>
  <si>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</si>
  <si>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</si>
  <si>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</si>
  <si>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</si>
  <si>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</si>
  <si>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</si>
  <si>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</si>
  <si>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</si>
  <si>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</si>
  <si>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</si>
  <si>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</si>
  <si>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</si>
  <si>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</si>
  <si>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</si>
  <si>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</si>
  <si>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</si>
  <si>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</si>
  <si>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</si>
  <si>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</si>
  <si>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</si>
  <si>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</si>
  <si>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</si>
  <si>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</si>
  <si>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</si>
  <si>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</si>
  <si>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</si>
  <si>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</si>
  <si>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</si>
  <si>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</si>
  <si>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</si>
  <si>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</si>
  <si>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</si>
  <si>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</si>
  <si>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</si>
  <si>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</si>
  <si>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</si>
  <si>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</si>
  <si>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</si>
  <si>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</si>
  <si>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</si>
  <si>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</si>
  <si>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</si>
  <si>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</si>
  <si>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</si>
  <si>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</si>
  <si>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</si>
  <si>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</si>
  <si>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</si>
  <si>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</si>
  <si>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</si>
  <si>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</si>
  <si>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</si>
  <si>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</si>
  <si>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</si>
  <si>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</si>
  <si>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</si>
  <si>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</si>
  <si>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</si>
  <si>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</si>
  <si>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</si>
  <si>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</si>
  <si>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</si>
  <si>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</si>
  <si>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</si>
  <si>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</si>
  <si>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</si>
  <si>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</si>
  <si>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</si>
  <si>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</si>
  <si>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</si>
  <si>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</si>
  <si>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</si>
  <si>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</si>
  <si>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</si>
  <si>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</si>
  <si>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</si>
  <si>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</si>
  <si>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</si>
  <si>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</si>
  <si>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</si>
  <si>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</si>
  <si>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</si>
  <si>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</si>
  <si>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</si>
  <si>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</si>
  <si>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</si>
  <si>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</si>
  <si>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</si>
  <si>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</si>
  <si>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</si>
  <si>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</si>
  <si>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</si>
  <si>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</si>
  <si>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</si>
  <si>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</si>
  <si>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</si>
  <si>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</si>
  <si>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</si>
  <si>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</si>
  <si>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</si>
  <si>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</si>
  <si>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</si>
  <si>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</si>
  <si>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</si>
  <si>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</si>
  <si>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</si>
  <si>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</si>
  <si>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</si>
  <si>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</si>
  <si>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</si>
  <si>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</si>
  <si>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</si>
  <si>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</si>
  <si>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</si>
  <si>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</si>
  <si>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</si>
  <si>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</si>
  <si>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</si>
  <si>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</si>
  <si>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</si>
  <si>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</si>
  <si>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</si>
  <si>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</si>
  <si>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</si>
  <si>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</si>
  <si>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</si>
  <si>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</si>
  <si>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</si>
  <si>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</si>
  <si>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</si>
  <si>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</si>
  <si>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</si>
  <si>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</si>
  <si>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</si>
  <si>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</si>
  <si>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</si>
  <si>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</si>
  <si>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</si>
  <si>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</si>
  <si>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</si>
  <si>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</si>
  <si>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</si>
  <si>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</si>
  <si>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</si>
  <si>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</si>
  <si>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</si>
  <si>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</si>
  <si>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</si>
  <si>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</si>
  <si>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</si>
  <si>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</si>
  <si>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</si>
  <si>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</si>
  <si>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</si>
  <si>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</si>
  <si>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</si>
  <si>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</si>
  <si>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</si>
  <si>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</si>
  <si>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</si>
  <si>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</si>
  <si>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</si>
  <si>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</si>
  <si>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</si>
  <si>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</si>
  <si>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</si>
  <si>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</si>
  <si>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</si>
  <si>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</si>
  <si>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</si>
  <si>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</si>
  <si>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</si>
  <si>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</si>
  <si>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</si>
  <si>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</si>
  <si>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</si>
  <si>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</si>
  <si>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</si>
  <si>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</si>
  <si>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</si>
  <si>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</si>
  <si>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</si>
  <si>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</si>
  <si>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</si>
  <si>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</si>
  <si>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</si>
  <si>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</si>
  <si>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</si>
  <si>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</si>
  <si>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</si>
  <si>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</si>
  <si>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</si>
  <si>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</si>
  <si>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</si>
  <si>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</si>
  <si>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</si>
  <si>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</si>
  <si>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</si>
  <si>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</si>
  <si>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</si>
  <si>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</si>
  <si>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</si>
  <si>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</si>
  <si>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</si>
  <si>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</si>
  <si>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</si>
  <si>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</si>
  <si>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</si>
  <si>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</si>
  <si>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</si>
  <si>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</si>
  <si>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</si>
  <si>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</si>
  <si>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</si>
  <si>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</si>
  <si>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</si>
  <si>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</si>
  <si>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</si>
  <si>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</si>
  <si>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</si>
  <si>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</si>
  <si>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</si>
  <si>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</si>
  <si>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</si>
  <si>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</si>
  <si>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</si>
  <si>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</si>
  <si>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</si>
  <si>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</si>
  <si>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</si>
  <si>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</si>
  <si>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</si>
  <si>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</si>
  <si>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</si>
  <si>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</si>
  <si>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</si>
  <si>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</si>
  <si>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</si>
  <si>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</si>
  <si>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</si>
  <si>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</si>
  <si>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</si>
  <si>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</si>
  <si>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</si>
  <si>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</si>
  <si>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</si>
  <si>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</si>
  <si>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</si>
  <si>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</si>
  <si>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</si>
  <si>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</si>
  <si>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</si>
  <si>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</si>
  <si>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</si>
  <si>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</si>
  <si>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</si>
  <si>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</si>
  <si>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</si>
  <si>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</si>
  <si>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</si>
  <si>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</si>
  <si>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</si>
  <si>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</si>
  <si>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</si>
  <si>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</si>
  <si>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</si>
  <si>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</si>
  <si>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</si>
  <si>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</si>
  <si>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</si>
  <si>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</si>
  <si>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</si>
  <si>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</si>
  <si>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</si>
  <si>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</si>
  <si>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</si>
  <si>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</si>
  <si>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</si>
  <si>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</si>
  <si>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</si>
  <si>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</si>
  <si>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</si>
  <si>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</si>
  <si>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</si>
  <si>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</si>
  <si>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</si>
  <si>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</si>
  <si>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</si>
  <si>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</si>
  <si>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</si>
  <si>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</si>
  <si>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</si>
  <si>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</si>
  <si>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</si>
  <si>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</si>
  <si>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</si>
  <si>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</si>
  <si>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</si>
  <si>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</si>
  <si>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</si>
  <si>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</si>
  <si>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</si>
  <si>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</si>
  <si>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</si>
  <si>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</si>
  <si>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</si>
  <si>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</si>
  <si>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</si>
  <si>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</si>
  <si>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</si>
  <si>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</si>
  <si>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</si>
  <si>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</si>
  <si>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</si>
  <si>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</si>
  <si>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</si>
  <si>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</si>
  <si>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</si>
  <si>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</si>
  <si>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</si>
  <si>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</si>
  <si>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</si>
  <si>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</si>
  <si>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</si>
  <si>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</si>
  <si>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</si>
  <si>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</si>
  <si>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</si>
  <si>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</si>
  <si>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</si>
  <si>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</si>
  <si>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</si>
  <si>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</si>
  <si>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</si>
  <si>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</si>
  <si>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</si>
  <si>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</si>
  <si>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</si>
  <si>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</si>
  <si>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</si>
  <si>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</si>
  <si>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</si>
  <si>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</si>
  <si>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</si>
  <si>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</si>
  <si>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</si>
  <si>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</si>
  <si>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</si>
  <si>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</si>
  <si>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</si>
  <si>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</si>
  <si>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</si>
  <si>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</si>
  <si>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</si>
  <si>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</si>
  <si>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</si>
  <si>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</si>
  <si>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</si>
  <si>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</si>
  <si>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</si>
  <si>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</si>
  <si>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</si>
  <si>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</si>
  <si>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</si>
  <si>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</si>
  <si>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</si>
  <si>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</si>
  <si>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</si>
  <si>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</si>
  <si>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</si>
  <si>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</si>
  <si>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</si>
  <si>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</si>
  <si>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</si>
  <si>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</si>
  <si>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</si>
  <si>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</si>
  <si>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</si>
  <si>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</si>
  <si>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</si>
  <si>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</si>
  <si>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</si>
  <si>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</si>
  <si>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</si>
  <si>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</si>
  <si>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</si>
  <si>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</si>
  <si>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</si>
  <si>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</si>
  <si>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</si>
  <si>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</si>
  <si>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</si>
  <si>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</si>
  <si>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</si>
  <si>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</si>
  <si>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</si>
  <si>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</si>
  <si>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</si>
  <si>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</si>
  <si>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</si>
  <si>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</si>
  <si>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</si>
  <si>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</si>
  <si>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</si>
  <si>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</si>
  <si>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</si>
  <si>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</si>
  <si>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</si>
  <si>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</si>
  <si>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</si>
  <si>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</si>
  <si>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</si>
  <si>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</si>
  <si>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</si>
  <si>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</si>
  <si>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</si>
  <si>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</si>
  <si>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</si>
  <si>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</si>
  <si>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</si>
  <si>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</si>
  <si>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</si>
  <si>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</si>
  <si>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</si>
  <si>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</si>
  <si>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</si>
  <si>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</si>
  <si>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</si>
  <si>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</si>
  <si>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</si>
  <si>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</si>
  <si>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</si>
  <si>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</si>
  <si>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</si>
  <si>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</si>
  <si>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</si>
  <si>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</si>
  <si>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</si>
  <si>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</si>
  <si>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</si>
  <si>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</si>
  <si>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</si>
  <si>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</si>
  <si>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</si>
  <si>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</si>
  <si>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</si>
  <si>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</si>
  <si>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</si>
  <si>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</si>
  <si>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</si>
  <si>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</si>
  <si>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</si>
  <si>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</si>
  <si>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</si>
  <si>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</si>
  <si>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</si>
  <si>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</si>
  <si>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</si>
  <si>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</si>
  <si>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</si>
  <si>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</si>
  <si>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</si>
  <si>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</si>
  <si>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</si>
  <si>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</si>
  <si>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</si>
  <si>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</si>
  <si>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</si>
  <si>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</si>
  <si>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</si>
  <si>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</si>
  <si>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</si>
  <si>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</si>
  <si>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</si>
  <si>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</si>
  <si>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</si>
  <si>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</si>
  <si>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</si>
  <si>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</si>
  <si>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</si>
  <si>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</si>
  <si>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</si>
  <si>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</si>
  <si>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</si>
  <si>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</si>
  <si>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</si>
  <si>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</si>
  <si>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</si>
  <si>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</si>
  <si>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</si>
  <si>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</si>
  <si>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</si>
  <si>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</si>
  <si>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</si>
  <si>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</si>
  <si>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</si>
  <si>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</si>
  <si>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</si>
  <si>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</si>
  <si>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</si>
  <si>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</si>
  <si>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</si>
  <si>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</si>
  <si>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</si>
  <si>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</si>
  <si>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</si>
  <si>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</si>
  <si>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</si>
  <si>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</si>
  <si>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</si>
  <si>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</si>
  <si>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</si>
  <si>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</si>
  <si>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</si>
  <si>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</si>
  <si>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</si>
  <si>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</si>
  <si>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</si>
  <si>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</si>
  <si>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</si>
  <si>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</si>
  <si>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</si>
  <si>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</si>
  <si>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</si>
  <si>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</si>
  <si>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</si>
  <si>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</si>
  <si>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</si>
  <si>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</si>
  <si>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</si>
  <si>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</si>
  <si>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</si>
  <si>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</si>
  <si>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</si>
  <si>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</si>
  <si>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</si>
  <si>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</si>
  <si>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</si>
  <si>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</si>
  <si>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</si>
  <si>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</si>
  <si>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</si>
  <si>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</si>
  <si>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</si>
  <si>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</si>
  <si>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</si>
  <si>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</si>
  <si>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</si>
  <si>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</si>
  <si>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</si>
  <si>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</si>
  <si>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</si>
  <si>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</si>
  <si>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</si>
  <si>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</si>
  <si>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</si>
  <si>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</si>
  <si>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</si>
  <si>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</si>
  <si>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</si>
  <si>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</si>
  <si>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</si>
  <si>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</si>
  <si>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</si>
  <si>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</si>
  <si>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</si>
  <si>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</si>
  <si>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</si>
  <si>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</si>
  <si>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</si>
  <si>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</si>
  <si>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</si>
  <si>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</si>
  <si>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</si>
  <si>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</si>
  <si>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</si>
  <si>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</si>
  <si>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</si>
  <si>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</si>
  <si>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</si>
  <si>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</si>
  <si>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</si>
  <si>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</si>
  <si>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</si>
  <si>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</si>
  <si>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</si>
  <si>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</si>
  <si>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</si>
  <si>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</si>
  <si>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</si>
  <si>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</si>
  <si>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</si>
  <si>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</si>
  <si>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</si>
  <si>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</si>
  <si>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</si>
  <si>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</si>
  <si>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</si>
  <si>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</si>
  <si>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</si>
  <si>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</si>
  <si>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</si>
  <si>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</si>
  <si>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</si>
  <si>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</si>
  <si>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</si>
  <si>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</si>
  <si>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</si>
  <si>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</si>
  <si>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</si>
  <si>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</si>
  <si>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</si>
  <si>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</si>
  <si>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</si>
  <si>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</si>
  <si>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</si>
  <si>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</si>
  <si>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</si>
  <si>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</si>
  <si>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</si>
  <si>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</si>
  <si>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</si>
  <si>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</si>
  <si>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</si>
  <si>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</si>
  <si>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</si>
  <si>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</si>
  <si>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</si>
  <si>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</si>
  <si>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</si>
  <si>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</si>
  <si>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</si>
  <si>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</si>
  <si>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</si>
  <si>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</si>
  <si>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</si>
  <si>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</si>
  <si>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</si>
  <si>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</si>
  <si>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</si>
  <si>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</si>
  <si>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</si>
  <si>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</si>
  <si>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</si>
  <si>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</si>
  <si>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</si>
  <si>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</si>
  <si>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</si>
  <si>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</si>
  <si>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</si>
  <si>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</si>
  <si>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</si>
  <si>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</si>
  <si>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</si>
  <si>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</si>
  <si>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</si>
  <si>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</si>
  <si>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</si>
  <si>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</si>
  <si>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</si>
  <si>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</si>
  <si>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</si>
  <si>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</si>
  <si>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</si>
  <si>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</si>
  <si>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</si>
  <si>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</si>
  <si>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</si>
  <si>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</si>
  <si>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</si>
  <si>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</si>
  <si>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</si>
  <si>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</si>
  <si>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</si>
  <si>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</si>
  <si>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</si>
  <si>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</si>
  <si>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</si>
  <si>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</si>
  <si>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</si>
  <si>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</si>
  <si>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</si>
  <si>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</si>
  <si>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</si>
  <si>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</si>
  <si>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</si>
  <si>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</si>
  <si>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</si>
  <si>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</si>
  <si>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</si>
  <si>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</si>
  <si>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</si>
  <si>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</si>
  <si>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</si>
  <si>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</si>
  <si>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</si>
  <si>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</si>
  <si>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</si>
  <si>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</si>
  <si>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</si>
  <si>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</si>
  <si>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</si>
  <si>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</si>
  <si>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</si>
  <si>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</si>
  <si>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</si>
  <si>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</si>
  <si>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</si>
  <si>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</si>
  <si>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</si>
  <si>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</si>
  <si>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</si>
  <si>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</si>
  <si>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</si>
  <si>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</si>
  <si>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</si>
  <si>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</si>
  <si>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</si>
  <si>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</si>
  <si>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</si>
  <si>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</si>
  <si>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</si>
  <si>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</si>
  <si>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</si>
  <si>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</si>
  <si>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</si>
  <si>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</si>
  <si>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</si>
  <si>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</si>
  <si>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</si>
  <si>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</si>
  <si>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</si>
  <si>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</si>
  <si>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</si>
  <si>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</si>
  <si>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</si>
  <si>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</si>
  <si>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</si>
  <si>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</si>
  <si>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</si>
  <si>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</si>
  <si>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</si>
  <si>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</si>
  <si>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</si>
  <si>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</si>
  <si>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</si>
  <si>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</si>
  <si>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</si>
  <si>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</si>
  <si>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</si>
  <si>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</si>
  <si>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</si>
  <si>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</si>
  <si>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</si>
  <si>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</si>
  <si>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</si>
  <si>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</si>
  <si>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</si>
  <si>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</si>
  <si>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</si>
  <si>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</si>
  <si>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</si>
  <si>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</si>
  <si>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</si>
  <si>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</si>
  <si>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</si>
  <si>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</si>
  <si>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</si>
  <si>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</si>
  <si>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</si>
  <si>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</si>
  <si>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</si>
  <si>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</si>
  <si>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</si>
  <si>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</si>
  <si>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</si>
  <si>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</si>
  <si>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</si>
  <si>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</si>
  <si>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</si>
  <si>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</si>
  <si>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</si>
  <si>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</si>
  <si>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</si>
  <si>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</si>
  <si>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</si>
  <si>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</si>
  <si>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</si>
  <si>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</si>
  <si>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</si>
  <si>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</si>
  <si>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</si>
  <si>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</si>
  <si>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</si>
  <si>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</si>
  <si>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</si>
  <si>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</si>
  <si>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</si>
  <si>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</si>
  <si>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</si>
  <si>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</si>
  <si>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</si>
  <si>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</si>
  <si>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</si>
  <si>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</si>
  <si>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</si>
  <si>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</si>
  <si>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</si>
  <si>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</si>
  <si>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</si>
  <si>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</si>
  <si>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</si>
  <si>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</si>
  <si>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</si>
  <si>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</si>
  <si>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</si>
  <si>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</si>
  <si>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</si>
  <si>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</si>
  <si>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</si>
  <si>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</si>
  <si>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</si>
  <si>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</si>
  <si>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</si>
  <si>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</si>
  <si>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</si>
  <si>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</si>
  <si>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</si>
  <si>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</si>
  <si>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</si>
  <si>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</si>
  <si>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</si>
  <si>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</si>
  <si>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</si>
  <si>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</si>
  <si>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</si>
  <si>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</si>
  <si>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</si>
  <si>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</si>
  <si>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</si>
  <si>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</si>
  <si>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</si>
  <si>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</si>
  <si>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</si>
  <si>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</si>
  <si>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</si>
  <si>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</si>
  <si>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</si>
  <si>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</si>
  <si>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</si>
  <si>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</si>
  <si>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</si>
  <si>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</si>
  <si>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</si>
  <si>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</si>
  <si>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</si>
  <si>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</si>
  <si>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</si>
  <si>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</si>
  <si>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</si>
  <si>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</si>
  <si>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</si>
  <si>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</si>
  <si>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</si>
  <si>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</si>
  <si>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</si>
  <si>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</si>
  <si>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</si>
  <si>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</si>
  <si>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</si>
  <si>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</si>
  <si>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</si>
  <si>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</si>
  <si>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</si>
  <si>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</si>
  <si>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</si>
  <si>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</si>
  <si>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</si>
  <si>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</si>
  <si>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</si>
  <si>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</si>
  <si>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</si>
  <si>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</si>
  <si>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</si>
  <si>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</si>
  <si>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</si>
  <si>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</si>
  <si>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</si>
  <si>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</si>
  <si>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</si>
  <si>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</si>
  <si>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</si>
  <si>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</si>
  <si>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</si>
  <si>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</si>
  <si>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</si>
  <si>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</si>
  <si>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</si>
  <si>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</si>
  <si>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</si>
  <si>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</si>
  <si>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</si>
  <si>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</si>
  <si>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</si>
  <si>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</si>
  <si>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</si>
  <si>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</si>
  <si>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</si>
  <si>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</si>
  <si>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</si>
  <si>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</si>
  <si>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</si>
  <si>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</si>
  <si>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</si>
  <si>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</si>
  <si>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</si>
  <si>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</si>
  <si>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</si>
  <si>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</si>
  <si>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</si>
  <si>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</si>
  <si>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</si>
  <si>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</si>
  <si>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</si>
  <si>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</si>
  <si>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</si>
  <si>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</si>
  <si>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</si>
  <si>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</si>
  <si>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</si>
  <si>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</si>
  <si>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</si>
  <si>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</si>
  <si>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</si>
  <si>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</si>
  <si>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</si>
  <si>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</si>
  <si>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</si>
  <si>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</si>
  <si>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</si>
  <si>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</si>
  <si>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</si>
  <si>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</si>
  <si>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</si>
  <si>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</si>
  <si>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</si>
  <si>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</si>
  <si>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</si>
  <si>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</si>
  <si>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</si>
  <si>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</si>
  <si>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</si>
  <si>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</si>
  <si>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</si>
  <si>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</si>
  <si>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</si>
  <si>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</si>
  <si>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</si>
  <si>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</si>
  <si>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</si>
  <si>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</si>
  <si>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</si>
  <si>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</si>
  <si>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</si>
  <si>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</si>
  <si>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</si>
  <si>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</si>
  <si>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</si>
  <si>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</si>
  <si>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</si>
  <si>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</si>
  <si>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</si>
  <si>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</si>
  <si>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</si>
  <si>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</si>
  <si>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</si>
  <si>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</si>
  <si>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</si>
  <si>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</si>
  <si>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</si>
  <si>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</si>
  <si>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</si>
  <si>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</si>
  <si>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</si>
  <si>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</si>
  <si>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</si>
  <si>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</si>
  <si>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</si>
  <si>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</si>
  <si>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</si>
  <si>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</si>
  <si>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</si>
  <si>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</si>
  <si>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</si>
  <si>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</si>
  <si>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</si>
  <si>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</si>
  <si>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</si>
  <si>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</si>
  <si>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</si>
  <si>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</si>
  <si>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</si>
  <si>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</si>
  <si>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</si>
  <si>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</si>
  <si>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</si>
  <si>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</si>
  <si>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</si>
  <si>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</si>
  <si>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</si>
  <si>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</si>
  <si>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</si>
  <si>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</si>
  <si>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</si>
  <si>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</si>
  <si>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</si>
  <si>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</si>
  <si>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</si>
  <si>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</si>
  <si>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</si>
  <si>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</si>
  <si>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</si>
  <si>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</si>
  <si>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</si>
  <si>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</si>
  <si>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</si>
  <si>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</si>
  <si>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</si>
  <si>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</si>
  <si>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</si>
  <si>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</si>
  <si>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</si>
  <si>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</si>
  <si>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</si>
  <si>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</si>
  <si>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</si>
  <si>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</si>
  <si>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</si>
  <si>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</si>
  <si>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</si>
  <si>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</si>
  <si>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</si>
  <si>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</si>
  <si>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</si>
  <si>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</si>
  <si>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</si>
  <si>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</si>
  <si>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</si>
  <si>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</si>
  <si>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</si>
  <si>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</si>
  <si>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</si>
  <si>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</si>
  <si>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</si>
  <si>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</si>
  <si>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</si>
  <si>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</si>
  <si>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</si>
  <si>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</si>
  <si>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</si>
  <si>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</si>
  <si>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</si>
  <si>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</si>
  <si>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</si>
  <si>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</si>
  <si>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</si>
  <si>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</si>
  <si>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</si>
  <si>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</si>
  <si>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</si>
  <si>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</si>
  <si>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</si>
  <si>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</si>
  <si>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</si>
  <si>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</si>
  <si>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</si>
  <si>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</si>
  <si>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</si>
  <si>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</si>
  <si>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</si>
  <si>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</si>
  <si>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</si>
  <si>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</si>
  <si>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</si>
  <si>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</si>
  <si>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</si>
  <si>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</si>
  <si>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</si>
  <si>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</si>
  <si>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</si>
  <si>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</si>
  <si>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</si>
  <si>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</si>
  <si>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</si>
  <si>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</si>
  <si>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</si>
  <si>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</si>
  <si>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</si>
  <si>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</si>
  <si>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</si>
  <si>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</si>
  <si>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</si>
  <si>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</si>
  <si>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</si>
  <si>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</si>
  <si>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</si>
  <si>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</si>
  <si>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</si>
  <si>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</si>
  <si>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</si>
  <si>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</si>
  <si>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</si>
  <si>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</si>
  <si>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</si>
  <si>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</si>
  <si>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</si>
  <si>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</si>
  <si>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</si>
  <si>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</si>
  <si>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</si>
  <si>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</si>
  <si>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</si>
  <si>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</si>
  <si>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</si>
  <si>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</si>
  <si>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</si>
  <si>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</si>
  <si>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</si>
  <si>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</si>
  <si>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</si>
  <si>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</si>
  <si>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</si>
  <si>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</si>
  <si>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</si>
  <si>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</si>
  <si>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</si>
  <si>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</si>
  <si>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</si>
  <si>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</si>
  <si>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</si>
  <si>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</si>
  <si>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</si>
  <si>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</si>
  <si>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</si>
  <si>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</si>
  <si>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</si>
  <si>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</si>
  <si>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</si>
  <si>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</si>
  <si>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</si>
  <si>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</si>
  <si>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</si>
  <si>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</si>
  <si>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</si>
  <si>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</si>
  <si>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</si>
  <si>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</si>
  <si>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</si>
  <si>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</si>
  <si>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</si>
  <si>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</si>
  <si>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</si>
  <si>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</si>
  <si>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</si>
  <si>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</si>
  <si>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</si>
  <si>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</si>
  <si>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</si>
  <si>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</si>
  <si>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</si>
  <si>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</si>
  <si>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</si>
  <si>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</si>
  <si>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</si>
  <si>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</si>
  <si>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</si>
  <si>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</si>
  <si>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</si>
  <si>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</si>
  <si>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</si>
  <si>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</si>
  <si>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</si>
  <si>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</si>
  <si>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</si>
  <si>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</si>
  <si>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</si>
  <si>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</si>
  <si>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</si>
  <si>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</si>
  <si>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</si>
  <si>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</si>
  <si>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</si>
  <si>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</si>
  <si>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</si>
  <si>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</si>
  <si>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</si>
  <si>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</si>
  <si>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</si>
  <si>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</si>
  <si>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</si>
  <si>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</si>
  <si>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</si>
  <si>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</si>
  <si>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</si>
  <si>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</si>
  <si>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</si>
  <si>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</si>
  <si>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</si>
  <si>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</si>
  <si>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</si>
  <si>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</si>
  <si>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</si>
  <si>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</si>
  <si>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</si>
  <si>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</si>
  <si>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</si>
  <si>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</si>
  <si>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</si>
  <si>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</si>
  <si>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</si>
  <si>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</si>
  <si>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</si>
  <si>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</si>
  <si>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</si>
  <si>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</si>
  <si>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</si>
  <si>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</si>
  <si>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</si>
  <si>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</si>
  <si>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</si>
  <si>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</si>
  <si>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</si>
  <si>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</si>
  <si>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</si>
  <si>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</si>
  <si>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</si>
  <si>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</si>
  <si>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</si>
  <si>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</si>
  <si>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</si>
  <si>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</si>
  <si>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</si>
  <si>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</si>
  <si>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</si>
  <si>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</si>
  <si>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</si>
  <si>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</si>
  <si>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</si>
  <si>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</si>
  <si>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</si>
  <si>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</si>
  <si>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</si>
  <si>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</si>
  <si>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</si>
  <si>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</si>
  <si>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</si>
  <si>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</si>
  <si>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</si>
  <si>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</si>
  <si>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</si>
  <si>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</si>
  <si>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</si>
  <si>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</si>
  <si>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</si>
  <si>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</si>
  <si>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</si>
  <si>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</si>
  <si>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</si>
  <si>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</si>
  <si>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</si>
  <si>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</si>
  <si>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</si>
  <si>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</si>
  <si>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</si>
  <si>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</si>
  <si>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</si>
  <si>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</si>
  <si>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</si>
  <si>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</si>
  <si>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</si>
  <si>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</si>
  <si>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</si>
  <si>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</si>
  <si>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</si>
  <si>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</si>
  <si>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</si>
  <si>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</si>
  <si>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</si>
  <si>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</si>
  <si>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</si>
  <si>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</si>
  <si>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</si>
  <si>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</si>
  <si>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</si>
  <si>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</si>
  <si>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</si>
  <si>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</si>
  <si>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</si>
  <si>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</si>
  <si>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</si>
  <si>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</si>
  <si>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</si>
  <si>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</si>
  <si>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</si>
  <si>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</si>
  <si>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</si>
  <si>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</si>
  <si>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</si>
  <si>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</si>
  <si>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</si>
  <si>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</si>
  <si>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</si>
  <si>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</si>
  <si>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</si>
  <si>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</si>
  <si>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</si>
  <si>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</si>
  <si>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</si>
  <si>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</si>
  <si>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</si>
  <si>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</si>
  <si>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</si>
  <si>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</si>
  <si>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</si>
  <si>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</si>
  <si>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</si>
  <si>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</si>
  <si>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</si>
  <si>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</si>
  <si>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</si>
  <si>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</si>
  <si>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</si>
  <si>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</si>
  <si>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</si>
  <si>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</si>
  <si>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</si>
  <si>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</si>
  <si>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</si>
  <si>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</si>
  <si>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</si>
  <si>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</si>
  <si>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</si>
  <si>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</si>
  <si>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</si>
  <si>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</si>
  <si>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</si>
  <si>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</si>
  <si>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</si>
  <si>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</si>
  <si>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</si>
  <si>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</si>
  <si>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</si>
  <si>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</si>
  <si>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</si>
  <si>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</si>
  <si>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</si>
  <si>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</si>
  <si>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</si>
  <si>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</si>
  <si>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</si>
  <si>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</si>
  <si>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</si>
  <si>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</si>
  <si>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</si>
  <si>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</si>
  <si>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</si>
  <si>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</si>
  <si>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</si>
  <si>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</si>
  <si>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</si>
  <si>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</si>
  <si>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</si>
  <si>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</si>
  <si>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</si>
  <si>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</si>
  <si>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</si>
  <si>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</si>
  <si>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</si>
  <si>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</si>
  <si>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</si>
  <si>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</si>
  <si>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</si>
  <si>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</si>
  <si>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</si>
  <si>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</si>
  <si>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</si>
  <si>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</si>
  <si>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</si>
  <si>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</si>
  <si>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</si>
  <si>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</si>
  <si>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</si>
  <si>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</si>
  <si>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</si>
  <si>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</si>
  <si>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</si>
  <si>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</si>
  <si>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</si>
  <si>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</si>
  <si>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</si>
  <si>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</si>
  <si>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</si>
  <si>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</si>
  <si>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</si>
  <si>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</si>
  <si>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</si>
  <si>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</si>
  <si>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</si>
  <si>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</si>
  <si>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</si>
  <si>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</si>
  <si>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</si>
  <si>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</si>
  <si>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</si>
  <si>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</si>
  <si>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</si>
  <si>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</si>
  <si>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</si>
  <si>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</si>
  <si>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</si>
  <si>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</si>
  <si>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</si>
  <si>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</si>
  <si>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</si>
  <si>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</si>
  <si>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</si>
  <si>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</si>
  <si>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</si>
  <si>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</si>
  <si>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</si>
  <si>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</si>
  <si>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</si>
  <si>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</si>
  <si>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</si>
  <si>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</si>
  <si>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</si>
  <si>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</si>
  <si>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</si>
  <si>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</si>
  <si>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</si>
  <si>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</si>
  <si>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</si>
  <si>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</si>
  <si>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</si>
  <si>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</si>
  <si>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</si>
  <si>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</si>
  <si>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</si>
  <si>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</si>
  <si>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</si>
  <si>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</si>
  <si>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</si>
  <si>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</si>
  <si>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</si>
  <si>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</si>
  <si>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</si>
  <si>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</si>
  <si>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</si>
  <si>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</si>
  <si>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</si>
  <si>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</si>
  <si>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</si>
  <si>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</si>
  <si>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</si>
  <si>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</si>
  <si>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</si>
  <si>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</si>
  <si>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</si>
  <si>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</si>
  <si>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</si>
  <si>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</si>
  <si>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</si>
  <si>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</si>
  <si>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</si>
  <si>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</si>
  <si>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</si>
  <si>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</si>
  <si>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</si>
  <si>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</si>
  <si>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</si>
  <si>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</si>
  <si>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</si>
  <si>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</si>
  <si>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</si>
  <si>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</si>
  <si>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</si>
  <si>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</si>
  <si>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</si>
  <si>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</si>
  <si>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</si>
  <si>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</si>
  <si>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</si>
  <si>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</si>
  <si>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</si>
  <si>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</si>
  <si>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</si>
  <si>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</si>
  <si>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</si>
  <si>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</si>
  <si>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</si>
  <si>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</si>
  <si>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</si>
  <si>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</si>
  <si>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</si>
  <si>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</si>
  <si>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</si>
  <si>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</si>
  <si>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</si>
  <si>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</si>
  <si>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</si>
  <si>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</si>
  <si>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</si>
  <si>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</si>
  <si>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</si>
  <si>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</si>
  <si>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</si>
  <si>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</si>
  <si>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</si>
  <si>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</si>
  <si>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</si>
  <si>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</si>
  <si>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</si>
  <si>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</si>
  <si>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</si>
  <si>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</si>
  <si>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</si>
  <si>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</si>
  <si>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</si>
  <si>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</si>
  <si>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</si>
  <si>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</si>
  <si>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</si>
  <si>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</si>
  <si>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</si>
  <si>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</si>
  <si>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</si>
  <si>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</si>
  <si>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</si>
  <si>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</si>
  <si>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</si>
  <si>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</si>
  <si>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</si>
  <si>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</si>
  <si>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</si>
  <si>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</si>
  <si>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</si>
  <si>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</si>
  <si>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</si>
  <si>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</si>
  <si>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</si>
  <si>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</si>
  <si>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</si>
  <si>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</si>
  <si>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</si>
  <si>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</si>
  <si>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</si>
  <si>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</si>
  <si>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</si>
  <si>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</si>
  <si>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</si>
  <si>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</si>
  <si>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</si>
  <si>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</si>
  <si>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</si>
  <si>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</si>
  <si>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</si>
  <si>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</si>
  <si>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</si>
  <si>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</si>
  <si>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</si>
  <si>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</si>
  <si>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</si>
  <si>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</si>
  <si>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</si>
  <si>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</si>
  <si>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</si>
  <si>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</si>
  <si>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</si>
  <si>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</si>
  <si>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</si>
  <si>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</si>
  <si>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</si>
  <si>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</si>
  <si>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</si>
  <si>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</si>
  <si>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</si>
  <si>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</si>
  <si>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</si>
  <si>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</si>
  <si>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</si>
  <si>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</si>
  <si>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</si>
  <si>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</si>
  <si>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</si>
  <si>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</si>
  <si>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</si>
  <si>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</si>
  <si>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</si>
  <si>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</si>
  <si>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</si>
  <si>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</si>
  <si>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</si>
  <si>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</si>
  <si>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</si>
  <si>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</si>
  <si>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</si>
  <si>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</si>
  <si>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</si>
  <si>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</si>
  <si>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</si>
  <si>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</si>
  <si>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</si>
  <si>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</si>
  <si>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</si>
  <si>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</si>
  <si>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</si>
  <si>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</si>
  <si>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</si>
  <si>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</si>
  <si>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</si>
  <si>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</si>
  <si>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</si>
  <si>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</si>
  <si>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</si>
  <si>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</si>
  <si>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</si>
  <si>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</si>
  <si>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</si>
  <si>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</si>
  <si>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</si>
  <si>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</si>
  <si>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</si>
  <si>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</si>
  <si>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</si>
  <si>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</si>
  <si>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</si>
  <si>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</si>
  <si>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</si>
  <si>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</si>
  <si>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</si>
  <si>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</si>
  <si>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</si>
  <si>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</si>
  <si>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</si>
  <si>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</si>
  <si>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</si>
  <si>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</si>
  <si>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</si>
  <si>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</si>
  <si>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</si>
  <si>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</si>
  <si>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</si>
  <si>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</si>
  <si>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</si>
  <si>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</si>
  <si>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</si>
  <si>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</si>
  <si>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</si>
  <si>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</si>
  <si>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</si>
  <si>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</si>
  <si>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</si>
  <si>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</si>
  <si>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</si>
  <si>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</si>
  <si>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</si>
  <si>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</si>
  <si>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</si>
  <si>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</si>
  <si>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</si>
  <si>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</si>
  <si>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</si>
  <si>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</si>
  <si>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</si>
  <si>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</si>
  <si>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</si>
  <si>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</si>
  <si>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</si>
  <si>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</si>
  <si>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</si>
  <si>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</si>
  <si>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</si>
  <si>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</si>
  <si>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</si>
  <si>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</si>
  <si>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</si>
  <si>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</si>
  <si>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</si>
  <si>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</si>
  <si>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</si>
  <si>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</si>
  <si>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</si>
  <si>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</si>
  <si>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</si>
  <si>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</si>
  <si>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</si>
  <si>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</si>
  <si>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</si>
  <si>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</si>
  <si>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</si>
  <si>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</si>
  <si>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</si>
  <si>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</si>
  <si>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</si>
  <si>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</si>
  <si>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</si>
  <si>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</si>
  <si>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</si>
  <si>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</si>
  <si>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</si>
  <si>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</si>
  <si>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</si>
  <si>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</si>
  <si>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</si>
  <si>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</si>
  <si>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</si>
  <si>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</si>
  <si>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</si>
  <si>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</si>
  <si>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</si>
  <si>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</si>
  <si>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</si>
  <si>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</si>
  <si>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</si>
  <si>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</si>
  <si>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</si>
  <si>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</si>
  <si>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</si>
  <si>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</si>
  <si>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</si>
  <si>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</si>
  <si>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</si>
  <si>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</si>
  <si>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</si>
  <si>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</si>
  <si>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</si>
  <si>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</si>
  <si>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</si>
  <si>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</si>
  <si>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</si>
  <si>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</si>
  <si>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</si>
  <si>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</si>
  <si>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</si>
  <si>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</si>
  <si>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</si>
  <si>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</si>
  <si>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</si>
  <si>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</si>
  <si>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</si>
  <si>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</si>
  <si>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</si>
  <si>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</si>
  <si>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</si>
  <si>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</si>
  <si>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</si>
  <si>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</si>
  <si>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</si>
  <si>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</si>
  <si>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</si>
  <si>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</si>
  <si>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</si>
  <si>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</si>
  <si>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</si>
  <si>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</si>
  <si>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</si>
  <si>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</si>
  <si>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</si>
  <si>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</si>
  <si>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</si>
  <si>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</si>
  <si>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</si>
  <si>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</si>
  <si>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</si>
  <si>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</si>
  <si>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</si>
  <si>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</si>
  <si>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</si>
  <si>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</si>
  <si>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</si>
  <si>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</si>
  <si>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</si>
  <si>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</si>
  <si>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</si>
  <si>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</si>
  <si>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</si>
  <si>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</si>
  <si>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</si>
  <si>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</si>
  <si>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</si>
  <si>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</si>
  <si>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</si>
  <si>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</si>
  <si>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</si>
  <si>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</si>
  <si>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</si>
  <si>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</si>
  <si>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</si>
  <si>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</si>
  <si>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</si>
  <si>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</si>
  <si>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</si>
  <si>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</si>
  <si>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</si>
  <si>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</si>
  <si>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</si>
  <si>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</si>
  <si>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</si>
  <si>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</si>
  <si>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</si>
  <si>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</si>
  <si>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</si>
  <si>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</si>
  <si>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</si>
  <si>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</si>
  <si>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</si>
  <si>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</si>
  <si>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</si>
  <si>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</si>
  <si>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</si>
  <si>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</si>
  <si>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</si>
  <si>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</si>
  <si>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</si>
  <si>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</si>
  <si>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</si>
  <si>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</si>
  <si>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</si>
  <si>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</si>
  <si>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</si>
  <si>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</si>
  <si>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</si>
  <si>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</si>
  <si>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</si>
  <si>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</si>
  <si>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</si>
  <si>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</si>
  <si>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</si>
  <si>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</si>
  <si>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</si>
  <si>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</si>
  <si>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</si>
  <si>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</si>
  <si>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</si>
  <si>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</si>
  <si>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</si>
  <si>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</si>
  <si>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</si>
  <si>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</si>
  <si>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</si>
  <si>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</si>
  <si>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</si>
  <si>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</si>
  <si>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</si>
  <si>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</si>
  <si>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</si>
  <si>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</si>
  <si>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</si>
  <si>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</si>
  <si>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</si>
  <si>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</si>
  <si>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</si>
  <si>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</si>
  <si>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</si>
  <si>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</si>
  <si>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</si>
  <si>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</si>
  <si>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</si>
  <si>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</si>
  <si>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</si>
  <si>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</si>
  <si>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</si>
  <si>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</si>
  <si>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</si>
  <si>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</si>
  <si>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</si>
  <si>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</si>
  <si>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</si>
  <si>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</si>
  <si>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</si>
  <si>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</si>
  <si>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</si>
  <si>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</si>
  <si>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</si>
  <si>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</si>
  <si>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</si>
  <si>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</si>
  <si>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</si>
  <si>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</si>
  <si>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</si>
  <si>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</si>
  <si>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</si>
  <si>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</si>
  <si>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</si>
  <si>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</si>
  <si>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</si>
  <si>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</si>
  <si>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</si>
  <si>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</si>
  <si>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</si>
  <si>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</si>
  <si>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</si>
  <si>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</si>
  <si>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</si>
  <si>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</si>
  <si>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</si>
  <si>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</si>
  <si>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</si>
  <si>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</si>
  <si>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</si>
  <si>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</si>
  <si>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</si>
  <si>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</si>
  <si>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</si>
  <si>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</si>
  <si>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</si>
  <si>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</si>
  <si>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</si>
  <si>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</si>
  <si>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</si>
  <si>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</si>
  <si>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</si>
  <si>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</si>
  <si>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</si>
  <si>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</si>
  <si>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</si>
  <si>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</si>
  <si>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</si>
  <si>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</si>
  <si>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</si>
  <si>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</si>
  <si>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</si>
  <si>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</si>
  <si>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</si>
  <si>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</si>
  <si>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</si>
  <si>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</si>
  <si>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</si>
  <si>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</si>
  <si>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</si>
  <si>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</si>
  <si>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</si>
  <si>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</si>
  <si>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</si>
  <si>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</si>
  <si>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</si>
  <si>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</si>
  <si>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</si>
  <si>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</si>
  <si>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</si>
  <si>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</si>
  <si>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</si>
  <si>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</si>
  <si>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</si>
  <si>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</si>
  <si>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</si>
  <si>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</si>
  <si>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</si>
  <si>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</si>
  <si>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</si>
  <si>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</si>
  <si>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</si>
  <si>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</si>
  <si>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</si>
  <si>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</si>
  <si>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</si>
  <si>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</si>
  <si>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</si>
  <si>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</si>
  <si>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</si>
  <si>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</si>
  <si>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</si>
  <si>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</si>
  <si>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</si>
  <si>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</si>
  <si>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</si>
  <si>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</si>
  <si>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</si>
  <si>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</si>
  <si>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</si>
  <si>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</si>
  <si>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</si>
  <si>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</si>
  <si>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</si>
  <si>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</si>
  <si>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</si>
  <si>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</si>
  <si>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</si>
  <si>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</si>
  <si>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</si>
  <si>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</si>
  <si>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</si>
  <si>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</si>
  <si>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</si>
  <si>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</si>
  <si>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</si>
  <si>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</si>
  <si>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</si>
  <si>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</si>
  <si>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</si>
  <si>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</si>
  <si>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</si>
  <si>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</si>
  <si>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</si>
  <si>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</si>
  <si>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</si>
  <si>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</si>
  <si>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</si>
  <si>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</si>
  <si>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</si>
  <si>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</si>
  <si>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</si>
  <si>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</si>
  <si>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</si>
  <si>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</si>
  <si>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</si>
  <si>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</si>
  <si>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</si>
  <si>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</si>
  <si>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</si>
  <si>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</si>
  <si>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</si>
  <si>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</si>
  <si>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</si>
  <si>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</si>
  <si>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</si>
  <si>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</si>
  <si>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</si>
  <si>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</si>
  <si>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</si>
  <si>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</si>
  <si>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</si>
  <si>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</si>
  <si>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</si>
  <si>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</si>
  <si>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</si>
  <si>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</si>
  <si>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</si>
  <si>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</si>
  <si>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</si>
  <si>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</si>
  <si>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</si>
  <si>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</si>
  <si>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</si>
  <si>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</si>
  <si>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</si>
  <si>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</si>
  <si>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</si>
  <si>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</si>
  <si>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</si>
  <si>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</si>
  <si>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</si>
  <si>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</si>
  <si>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</si>
  <si>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</si>
  <si>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</si>
  <si>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</si>
  <si>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</si>
  <si>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</si>
  <si>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</si>
  <si>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</si>
  <si>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</si>
  <si>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</si>
  <si>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</si>
  <si>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</si>
  <si>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</si>
  <si>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</si>
  <si>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</si>
  <si>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</si>
  <si>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</si>
  <si>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</si>
  <si>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</si>
  <si>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</si>
  <si>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</si>
  <si>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</si>
  <si>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</si>
  <si>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</si>
  <si>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</si>
  <si>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</si>
  <si>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</si>
  <si>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</si>
  <si>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</si>
  <si>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</si>
  <si>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</si>
  <si>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</si>
  <si>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</si>
  <si>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</si>
  <si>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</si>
  <si>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</si>
  <si>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</si>
  <si>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</si>
  <si>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</si>
  <si>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</si>
  <si>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</si>
  <si>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</si>
  <si>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</si>
  <si>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</si>
  <si>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</si>
  <si>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</si>
  <si>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</si>
  <si>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</si>
  <si>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</si>
  <si>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</si>
  <si>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</si>
  <si>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</si>
  <si>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</si>
  <si>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</si>
  <si>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</si>
  <si>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</si>
  <si>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</si>
  <si>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</si>
  <si>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</si>
  <si>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</si>
  <si>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</si>
  <si>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</si>
  <si>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</si>
  <si>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</si>
  <si>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</si>
  <si>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</si>
  <si>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</si>
  <si>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</si>
  <si>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</si>
  <si>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</si>
  <si>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</si>
  <si>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</si>
  <si>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</si>
  <si>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</si>
  <si>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</si>
  <si>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</si>
  <si>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</si>
  <si>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</si>
  <si>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</si>
  <si>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</si>
  <si>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</si>
  <si>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</si>
  <si>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</si>
  <si>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</si>
  <si>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</si>
  <si>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</si>
  <si>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</si>
  <si>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</si>
  <si>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</si>
  <si>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</si>
  <si>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</si>
  <si>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</si>
  <si>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</si>
  <si>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</si>
  <si>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</si>
  <si>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</si>
  <si>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</si>
  <si>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</si>
  <si>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</si>
  <si>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</si>
  <si>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</si>
  <si>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</si>
  <si>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</si>
  <si>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</si>
  <si>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</si>
  <si>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</si>
  <si>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</si>
  <si>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</si>
  <si>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</si>
  <si>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</si>
  <si>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</si>
  <si>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</si>
  <si>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</si>
  <si>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</si>
  <si>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</si>
  <si>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</si>
  <si>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</si>
  <si>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</si>
  <si>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</si>
  <si>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</si>
  <si>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</si>
  <si>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</si>
  <si>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</si>
  <si>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</si>
  <si>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</si>
  <si>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</si>
  <si>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</si>
  <si>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</si>
  <si>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</si>
  <si>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</si>
  <si>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</si>
  <si>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</si>
  <si>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</si>
  <si>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</si>
  <si>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</si>
  <si>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</si>
  <si>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</si>
  <si>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</si>
  <si>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</si>
  <si>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</si>
  <si>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</si>
  <si>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</si>
  <si>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</si>
  <si>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</si>
  <si>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</si>
  <si>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</si>
  <si>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</si>
  <si>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</si>
  <si>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</si>
  <si>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</si>
  <si>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</si>
  <si>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</si>
  <si>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</si>
  <si>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</si>
  <si>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</si>
  <si>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</si>
  <si>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</si>
  <si>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</si>
  <si>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</si>
  <si>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</si>
  <si>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</si>
  <si>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</si>
  <si>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</si>
  <si>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</si>
  <si>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</si>
  <si>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</si>
  <si>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</si>
  <si>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</si>
  <si>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</si>
  <si>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</si>
  <si>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</si>
  <si>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</si>
  <si>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</si>
  <si>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</si>
  <si>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</si>
  <si>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</si>
  <si>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</si>
  <si>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</si>
  <si>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</si>
  <si>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</si>
  <si>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</si>
  <si>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</si>
  <si>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</si>
  <si>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</si>
  <si>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</si>
  <si>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</si>
  <si>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</si>
  <si>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</si>
  <si>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</si>
  <si>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</si>
  <si>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</si>
  <si>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</si>
  <si>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</si>
  <si>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</si>
  <si>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</si>
  <si>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</si>
  <si>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</si>
  <si>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</si>
  <si>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</si>
  <si>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</si>
  <si>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</si>
  <si>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</si>
  <si>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</si>
  <si>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</si>
  <si>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</si>
  <si>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</si>
  <si>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</si>
  <si>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</si>
  <si>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</si>
  <si>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</si>
  <si>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</si>
  <si>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</si>
  <si>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</si>
  <si>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</si>
  <si>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</si>
  <si>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</si>
  <si>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</si>
  <si>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</si>
  <si>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</si>
  <si>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</si>
  <si>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</si>
  <si>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</si>
  <si>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</si>
  <si>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</si>
  <si>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</si>
  <si>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</si>
  <si>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</si>
  <si>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</si>
  <si>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</si>
  <si>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</si>
  <si>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</si>
  <si>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</si>
  <si>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</si>
  <si>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</si>
  <si>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</si>
  <si>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</si>
  <si>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</si>
  <si>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</si>
  <si>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</si>
  <si>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</si>
  <si>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</si>
  <si>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</si>
  <si>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</si>
  <si>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</si>
  <si>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</si>
  <si>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</si>
  <si>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</si>
  <si>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</si>
  <si>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</si>
  <si>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</si>
  <si>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</si>
  <si>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</si>
  <si>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</si>
  <si>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</si>
  <si>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</si>
  <si>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</si>
  <si>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</si>
  <si>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</si>
  <si>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</si>
  <si>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</si>
  <si>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</si>
  <si>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</si>
  <si>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</si>
  <si>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</si>
  <si>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</si>
  <si>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</si>
  <si>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</si>
  <si>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</si>
  <si>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</si>
  <si>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</si>
  <si>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</si>
  <si>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</si>
  <si>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</si>
  <si>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</si>
  <si>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</si>
  <si>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</si>
  <si>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</si>
  <si>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</si>
  <si>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</si>
  <si>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</si>
  <si>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</si>
  <si>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</si>
  <si>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</si>
  <si>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</si>
  <si>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</si>
  <si>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</si>
  <si>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</si>
  <si>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</si>
  <si>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</si>
  <si>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</si>
  <si>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</si>
  <si>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</si>
  <si>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</si>
  <si>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</si>
  <si>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</si>
  <si>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</si>
  <si>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</si>
  <si>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</si>
  <si>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</si>
  <si>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</si>
  <si>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</si>
  <si>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</si>
  <si>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</si>
  <si>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</si>
  <si>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</si>
  <si>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</si>
  <si>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</si>
  <si>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</si>
  <si>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</si>
  <si>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</si>
  <si>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</si>
  <si>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</si>
  <si>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</si>
  <si>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</si>
  <si>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</si>
  <si>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</si>
  <si>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</si>
  <si>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</si>
  <si>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</si>
  <si>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</si>
  <si>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</si>
  <si>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</si>
  <si>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</si>
  <si>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</si>
  <si>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</si>
  <si>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</si>
  <si>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</si>
  <si>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</si>
  <si>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</si>
  <si>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</si>
  <si>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</si>
  <si>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</si>
  <si>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</si>
  <si>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</si>
  <si>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</si>
  <si>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</si>
  <si>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</si>
  <si>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</si>
  <si>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</si>
  <si>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</si>
  <si>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</si>
  <si>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</si>
  <si>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</si>
  <si>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</si>
  <si>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</si>
  <si>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</si>
  <si>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</si>
  <si>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</si>
  <si>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</si>
  <si>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</si>
  <si>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</si>
  <si>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</si>
  <si>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</si>
  <si>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</si>
  <si>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</si>
  <si>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</si>
  <si>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</si>
  <si>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</si>
  <si>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</si>
  <si>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</si>
  <si>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</si>
  <si>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</si>
  <si>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</si>
  <si>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</si>
  <si>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</si>
  <si>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</si>
  <si>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</si>
  <si>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</si>
  <si>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</si>
  <si>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</si>
  <si>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</si>
  <si>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</si>
  <si>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</si>
  <si>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</si>
  <si>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</si>
  <si>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</si>
  <si>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</si>
  <si>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</si>
  <si>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</si>
  <si>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</si>
  <si>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</si>
  <si>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</si>
  <si>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</si>
  <si>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</si>
  <si>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</si>
  <si>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</si>
  <si>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</si>
  <si>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</si>
  <si>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</si>
  <si>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</si>
  <si>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</si>
  <si>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</si>
  <si>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</si>
  <si>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</si>
  <si>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</si>
  <si>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</si>
  <si>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</si>
  <si>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</si>
  <si>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</si>
  <si>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</si>
  <si>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</si>
  <si>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</si>
  <si>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</si>
  <si>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</si>
  <si>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</si>
  <si>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</si>
  <si>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</si>
  <si>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</si>
  <si>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</si>
  <si>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</si>
  <si>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</si>
  <si>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</si>
  <si>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</si>
  <si>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</si>
  <si>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</si>
  <si>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</si>
  <si>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</si>
  <si>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</si>
  <si>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</si>
  <si>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</si>
  <si>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</si>
  <si>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</si>
  <si>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</si>
  <si>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</si>
  <si>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</si>
  <si>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</si>
  <si>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</si>
  <si>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</si>
  <si>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</si>
  <si>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</si>
  <si>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</si>
  <si>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</si>
  <si>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</si>
  <si>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</si>
  <si>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</si>
  <si>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</si>
  <si>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</si>
  <si>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</si>
  <si>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</si>
  <si>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</si>
  <si>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</si>
  <si>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</si>
  <si>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</si>
  <si>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</si>
  <si>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</si>
  <si>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</si>
  <si>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</si>
  <si>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</si>
  <si>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</si>
  <si>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</si>
  <si>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</si>
  <si>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</si>
  <si>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</si>
  <si>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</si>
  <si>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</si>
  <si>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</si>
  <si>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</si>
  <si>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</si>
  <si>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</si>
  <si>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</si>
  <si>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</si>
  <si>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</si>
  <si>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</si>
  <si>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</si>
  <si>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</si>
  <si>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</si>
  <si>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</si>
  <si>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</si>
  <si>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</si>
  <si>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</si>
  <si>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</si>
  <si>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</si>
  <si>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</si>
  <si>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</si>
  <si>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</si>
  <si>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</si>
  <si>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</si>
  <si>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</si>
  <si>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</si>
  <si>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</si>
  <si>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</si>
  <si>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</si>
  <si>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</si>
  <si>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</si>
  <si>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</si>
  <si>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</si>
  <si>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</si>
  <si>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</si>
  <si>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</si>
  <si>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</si>
  <si>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</si>
  <si>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</si>
  <si>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</si>
  <si>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</si>
  <si>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</si>
  <si>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</si>
  <si>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</si>
  <si>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</si>
  <si>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</si>
  <si>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</si>
  <si>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</si>
  <si>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</si>
  <si>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</si>
  <si>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</si>
  <si>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</si>
  <si>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</si>
  <si>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</si>
  <si>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</si>
  <si>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</si>
  <si>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</si>
  <si>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</si>
  <si>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</si>
  <si>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</si>
  <si>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</si>
  <si>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</si>
  <si>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</si>
  <si>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</si>
  <si>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</si>
  <si>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</si>
  <si>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</si>
  <si>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</si>
  <si>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</si>
  <si>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</si>
  <si>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</si>
  <si>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</si>
  <si>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</si>
  <si>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</si>
  <si>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</si>
  <si>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</si>
  <si>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</si>
  <si>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</si>
  <si>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</si>
  <si>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</si>
  <si>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</si>
  <si>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</si>
  <si>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</si>
  <si>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</si>
  <si>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</si>
  <si>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</si>
  <si>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</si>
  <si>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</si>
  <si>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</si>
  <si>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</si>
  <si>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</si>
  <si>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</si>
  <si>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</si>
  <si>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</si>
  <si>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</si>
  <si>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</si>
  <si>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</si>
  <si>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</si>
  <si>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</si>
  <si>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</si>
  <si>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</si>
  <si>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</si>
  <si>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</si>
  <si>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</si>
  <si>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</si>
  <si>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</si>
  <si>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</si>
  <si>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</si>
  <si>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</si>
  <si>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</si>
  <si>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</si>
  <si>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</si>
  <si>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</si>
  <si>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</si>
  <si>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</si>
  <si>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</si>
  <si>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</si>
  <si>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</si>
  <si>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</si>
  <si>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</si>
  <si>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</si>
  <si>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</si>
  <si>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</si>
  <si>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</si>
  <si>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</si>
  <si>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</si>
  <si>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</si>
  <si>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</si>
  <si>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</si>
  <si>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</si>
  <si>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</si>
  <si>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</si>
  <si>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</si>
  <si>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</si>
  <si>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</si>
  <si>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</si>
  <si>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</si>
  <si>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</si>
  <si>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</si>
  <si>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</si>
  <si>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</si>
  <si>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</si>
  <si>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</si>
  <si>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</si>
  <si>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</si>
  <si>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</si>
  <si>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</si>
  <si>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</si>
  <si>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</si>
  <si>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</si>
  <si>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</si>
  <si>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</si>
  <si>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</si>
  <si>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</si>
  <si>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</si>
  <si>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</si>
  <si>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</si>
  <si>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</si>
  <si>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</si>
  <si>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</si>
  <si>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</si>
  <si>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</si>
  <si>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</si>
  <si>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</si>
  <si>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</si>
  <si>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</si>
  <si>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</si>
  <si>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</si>
  <si>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</si>
  <si>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</si>
  <si>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</si>
  <si>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</si>
  <si>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</si>
  <si>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</si>
  <si>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</si>
  <si>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</si>
  <si>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</si>
  <si>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</si>
  <si>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</si>
  <si>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</si>
  <si>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</si>
  <si>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</si>
  <si>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</si>
  <si>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</si>
  <si>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</si>
  <si>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</si>
  <si>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</si>
  <si>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</si>
  <si>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</si>
  <si>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</si>
  <si>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</si>
  <si>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</si>
  <si>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</si>
  <si>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</si>
  <si>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</si>
  <si>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</si>
  <si>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</si>
  <si>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</si>
  <si>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</si>
  <si>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</si>
  <si>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</si>
  <si>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</si>
  <si>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</si>
  <si>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</si>
  <si>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</si>
  <si>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</si>
  <si>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</si>
  <si>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</si>
  <si>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</si>
  <si>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</si>
  <si>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</si>
  <si>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</si>
  <si>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</si>
  <si>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</si>
  <si>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</si>
  <si>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</si>
  <si>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</si>
  <si>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</si>
  <si>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</si>
  <si>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</si>
  <si>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</si>
  <si>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</si>
  <si>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</si>
  <si>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</si>
  <si>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</si>
  <si>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</si>
  <si>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</si>
  <si>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</si>
  <si>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</si>
  <si>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</si>
  <si>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</si>
  <si>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</si>
  <si>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</si>
  <si>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</si>
  <si>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</si>
  <si>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</si>
  <si>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</si>
  <si>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</si>
  <si>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</si>
  <si>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</si>
  <si>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</si>
  <si>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</si>
  <si>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</si>
  <si>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</si>
  <si>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</si>
  <si>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</si>
  <si>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</si>
  <si>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</si>
  <si>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</si>
  <si>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</si>
  <si>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</si>
  <si>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</si>
  <si>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</si>
  <si>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</si>
  <si>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</si>
  <si>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</si>
  <si>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</si>
  <si>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</si>
  <si>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</si>
  <si>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</si>
  <si>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</si>
  <si>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</si>
  <si>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</si>
  <si>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</si>
  <si>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</si>
  <si>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</si>
  <si>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</si>
  <si>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</si>
  <si>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</si>
  <si>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</si>
  <si>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</si>
  <si>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</si>
  <si>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</si>
  <si>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</si>
  <si>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</si>
  <si>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</si>
  <si>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</si>
  <si>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</si>
  <si>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</si>
  <si>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</si>
  <si>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</si>
  <si>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</si>
  <si>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</si>
  <si>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</si>
  <si>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</si>
  <si>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</si>
  <si>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</si>
  <si>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</si>
  <si>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</si>
  <si>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</si>
  <si>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</si>
  <si>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</si>
  <si>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</si>
  <si>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</si>
  <si>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</si>
  <si>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</si>
  <si>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</si>
  <si>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</si>
  <si>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</si>
  <si>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</si>
  <si>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</si>
  <si>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</si>
  <si>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</si>
  <si>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</si>
  <si>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</si>
  <si>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</si>
  <si>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</si>
  <si>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</si>
  <si>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</si>
  <si>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</si>
  <si>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</si>
  <si>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</si>
  <si>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</si>
  <si>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</si>
  <si>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</si>
  <si>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</si>
  <si>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</si>
  <si>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</si>
  <si>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</si>
  <si>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</si>
  <si>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</si>
  <si>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</si>
  <si>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</si>
  <si>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</si>
  <si>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</si>
  <si>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</si>
  <si>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</si>
  <si>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</si>
  <si>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</si>
  <si>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</si>
  <si>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</si>
  <si>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</si>
  <si>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</si>
  <si>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</si>
  <si>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</si>
  <si>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</si>
  <si>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</si>
  <si>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</si>
  <si>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</si>
  <si>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</si>
  <si>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</si>
  <si>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</si>
  <si>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</si>
  <si>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</si>
  <si>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</si>
  <si>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</si>
  <si>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</si>
  <si>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</si>
  <si>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</si>
  <si>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</si>
  <si>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</si>
  <si>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</si>
  <si>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</si>
  <si>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</si>
  <si>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</si>
  <si>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</si>
  <si>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</si>
  <si>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</si>
  <si>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</si>
  <si>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</si>
  <si>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</si>
  <si>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</si>
  <si>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</si>
  <si>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</si>
  <si>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</si>
  <si>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</si>
  <si>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</si>
  <si>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</si>
  <si>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</si>
  <si>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</si>
  <si>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</si>
  <si>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</si>
  <si>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</si>
  <si>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</si>
  <si>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</si>
  <si>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</si>
  <si>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</si>
  <si>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</si>
  <si>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</si>
  <si>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</si>
  <si>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</si>
  <si>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</si>
  <si>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</si>
  <si>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</si>
  <si>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</si>
  <si>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</si>
  <si>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</si>
  <si>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</si>
  <si>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</si>
  <si>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</si>
  <si>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</si>
  <si>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</si>
  <si>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</si>
  <si>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</si>
  <si>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</si>
  <si>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</si>
  <si>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</si>
  <si>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</si>
  <si>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</si>
  <si>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</si>
  <si>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</si>
  <si>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</si>
  <si>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</si>
  <si>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</si>
  <si>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</si>
  <si>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</si>
  <si>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</si>
  <si>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</si>
  <si>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</si>
  <si>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</si>
  <si>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</si>
  <si>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</si>
  <si>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</si>
  <si>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</si>
  <si>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</si>
  <si>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</si>
  <si>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</si>
  <si>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</si>
  <si>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</si>
  <si>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</si>
  <si>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</si>
  <si>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</si>
  <si>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</si>
  <si>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</si>
  <si>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</si>
  <si>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</si>
  <si>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</si>
  <si>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</si>
  <si>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</si>
  <si>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</si>
  <si>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</si>
  <si>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</si>
  <si>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</si>
  <si>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</si>
  <si>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</si>
  <si>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</si>
  <si>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</si>
  <si>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</si>
  <si>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</si>
  <si>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</si>
  <si>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</si>
  <si>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</si>
  <si>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</si>
  <si>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</si>
  <si>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</si>
  <si>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</si>
  <si>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</si>
  <si>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</si>
  <si>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</si>
  <si>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</si>
  <si>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</si>
  <si>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</si>
  <si>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</si>
  <si>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</si>
  <si>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</si>
  <si>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</si>
  <si>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</si>
  <si>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</si>
  <si>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</si>
  <si>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</si>
  <si>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</si>
  <si>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</si>
  <si>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</si>
  <si>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</si>
  <si>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</si>
  <si>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</si>
  <si>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</si>
  <si>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</si>
  <si>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</si>
  <si>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</si>
  <si>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</si>
  <si>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</si>
  <si>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</si>
  <si>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</si>
  <si>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</si>
  <si>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</si>
  <si>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</si>
  <si>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</si>
  <si>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</si>
  <si>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</si>
  <si>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</si>
  <si>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</si>
  <si>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</si>
  <si>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</si>
  <si>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</si>
  <si>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</si>
  <si>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</si>
  <si>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</si>
  <si>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</si>
  <si>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</si>
  <si>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</si>
  <si>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</si>
  <si>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</si>
  <si>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</si>
  <si>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</si>
  <si>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</si>
  <si>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</si>
  <si>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</si>
  <si>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</si>
  <si>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</si>
  <si>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</si>
  <si>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</si>
  <si>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</si>
  <si>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</si>
  <si>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</si>
  <si>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</si>
  <si>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</si>
  <si>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</si>
  <si>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</si>
  <si>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</si>
  <si>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</si>
  <si>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</si>
  <si>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</si>
  <si>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</si>
  <si>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</si>
  <si>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</si>
  <si>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</si>
  <si>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</si>
  <si>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</si>
  <si>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</si>
  <si>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</si>
  <si>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</si>
  <si>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</si>
  <si>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</si>
  <si>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</si>
  <si>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</si>
  <si>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</si>
  <si>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</si>
  <si>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</si>
  <si>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</si>
  <si>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</si>
  <si>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</si>
  <si>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</si>
  <si>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</si>
  <si>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</si>
  <si>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</si>
  <si>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</si>
  <si>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</si>
  <si>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</si>
  <si>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</si>
  <si>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</si>
  <si>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</si>
  <si>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</si>
  <si>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</si>
  <si>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</si>
  <si>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</si>
  <si>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</si>
  <si>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</si>
  <si>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</si>
  <si>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</si>
  <si>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</si>
  <si>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</si>
  <si>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</si>
  <si>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</si>
  <si>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</si>
  <si>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</si>
  <si>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</si>
  <si>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</si>
  <si>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</si>
  <si>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</si>
  <si>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</si>
  <si>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</si>
  <si>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</si>
  <si>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</si>
  <si>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</si>
  <si>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</si>
  <si>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</si>
  <si>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</si>
  <si>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</si>
  <si>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</si>
  <si>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</si>
  <si>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</si>
  <si>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</si>
  <si>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</si>
  <si>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</si>
  <si>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</si>
  <si>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</si>
  <si>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</si>
  <si>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</si>
  <si>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</si>
  <si>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</si>
  <si>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</si>
  <si>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</si>
  <si>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</si>
  <si>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</si>
  <si>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</si>
  <si>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</si>
  <si>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</si>
  <si>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</si>
  <si>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</si>
  <si>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</si>
  <si>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</si>
  <si>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</si>
  <si>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</si>
  <si>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</si>
  <si>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</si>
  <si>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</si>
  <si>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</si>
  <si>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</si>
  <si>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</si>
  <si>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</si>
  <si>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</si>
  <si>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</si>
  <si>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</si>
  <si>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</si>
  <si>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</si>
  <si>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</si>
  <si>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</si>
  <si>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</si>
  <si>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</si>
  <si>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</si>
  <si>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</si>
  <si>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</si>
  <si>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</si>
  <si>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</si>
  <si>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</si>
  <si>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</si>
  <si>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</si>
  <si>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</si>
  <si>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</si>
  <si>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</si>
  <si>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</si>
  <si>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</si>
  <si>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</si>
  <si>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</si>
  <si>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</si>
  <si>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</si>
  <si>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</si>
  <si>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</si>
  <si>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</si>
  <si>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</si>
  <si>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</si>
  <si>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</si>
  <si>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</si>
  <si>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</si>
  <si>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</si>
  <si>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</si>
  <si>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</si>
  <si>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</si>
  <si>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</si>
  <si>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</si>
  <si>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</si>
  <si>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</si>
  <si>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</si>
  <si>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</si>
  <si>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</si>
  <si>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</si>
  <si>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</si>
  <si>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</si>
  <si>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</si>
  <si>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</si>
  <si>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</si>
  <si>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</si>
  <si>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</si>
  <si>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</si>
  <si>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</si>
  <si>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</si>
  <si>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</si>
  <si>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</si>
  <si>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</si>
  <si>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</si>
  <si>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</si>
  <si>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</si>
  <si>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</si>
  <si>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</si>
  <si>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</si>
  <si>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</si>
  <si>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</si>
  <si>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</si>
  <si>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</si>
  <si>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</si>
  <si>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</si>
  <si>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</si>
  <si>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</si>
  <si>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</si>
  <si>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</si>
  <si>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</si>
  <si>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</si>
  <si>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</si>
  <si>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</si>
  <si>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</si>
  <si>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</si>
  <si>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</si>
  <si>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</si>
  <si>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</si>
  <si>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</si>
  <si>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</si>
  <si>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</si>
  <si>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</si>
  <si>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</si>
  <si>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</si>
  <si>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</si>
  <si>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</si>
  <si>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</si>
  <si>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</si>
  <si>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</si>
  <si>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</si>
  <si>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</si>
  <si>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</si>
  <si>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</si>
  <si>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</si>
  <si>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</si>
  <si>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</si>
  <si>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</si>
  <si>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</si>
  <si>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</si>
  <si>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</si>
  <si>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</si>
  <si>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</si>
  <si>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</si>
  <si>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</si>
  <si>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</si>
  <si>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</si>
  <si>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</si>
  <si>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</si>
  <si>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</si>
  <si>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</si>
  <si>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</si>
  <si>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</si>
  <si>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</si>
  <si>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</si>
  <si>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</si>
  <si>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</si>
  <si>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</si>
  <si>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</si>
  <si>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</si>
  <si>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</si>
  <si>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</si>
  <si>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</si>
  <si>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</si>
  <si>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</si>
  <si>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</si>
  <si>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</si>
  <si>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</si>
  <si>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</si>
  <si>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</si>
  <si>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</si>
  <si>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</si>
  <si>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</si>
  <si>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</si>
  <si>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</si>
  <si>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</si>
  <si>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</si>
  <si>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</si>
  <si>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</si>
  <si>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</si>
  <si>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</si>
  <si>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</si>
  <si>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</si>
  <si>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</si>
  <si>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</si>
  <si>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</si>
  <si>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</si>
  <si>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</si>
  <si>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</si>
  <si>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</si>
  <si>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</si>
  <si>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</si>
  <si>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</si>
  <si>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</si>
  <si>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</si>
  <si>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</si>
  <si>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</si>
  <si>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</si>
  <si>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</si>
  <si>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</si>
  <si>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</si>
  <si>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</si>
  <si>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</si>
  <si>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</si>
  <si>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</si>
  <si>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</si>
  <si>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</si>
  <si>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</si>
  <si>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</si>
  <si>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</si>
  <si>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</si>
  <si>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</si>
  <si>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</si>
  <si>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</si>
  <si>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</si>
  <si>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</si>
  <si>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</si>
  <si>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</si>
  <si>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</si>
  <si>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</si>
  <si>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</si>
  <si>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</si>
  <si>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</si>
  <si>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</si>
  <si>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</si>
  <si>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</si>
  <si>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</si>
  <si>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</si>
  <si>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</si>
  <si>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</si>
  <si>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</si>
  <si>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</si>
  <si>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</si>
  <si>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</si>
  <si>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</si>
  <si>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</si>
  <si>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</si>
  <si>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</si>
  <si>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</si>
  <si>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</si>
  <si>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</si>
  <si>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</si>
  <si>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</si>
  <si>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</si>
  <si>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</si>
  <si>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</si>
  <si>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</si>
  <si>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</si>
  <si>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</si>
  <si>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</si>
  <si>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</si>
  <si>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</si>
  <si>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</si>
  <si>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</si>
  <si>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</si>
  <si>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</si>
  <si>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</si>
  <si>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</si>
  <si>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</si>
  <si>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</si>
  <si>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</si>
  <si>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</si>
  <si>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</si>
  <si>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</si>
  <si>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</si>
  <si>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</si>
  <si>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</si>
  <si>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</si>
  <si>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</si>
  <si>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</si>
  <si>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</si>
  <si>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</si>
  <si>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</si>
  <si>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</si>
  <si>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</si>
  <si>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</si>
  <si>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</si>
  <si>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</si>
  <si>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</si>
  <si>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</si>
  <si>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</si>
  <si>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</si>
  <si>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</si>
  <si>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</si>
  <si>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</si>
  <si>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</si>
  <si>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</si>
  <si>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</si>
  <si>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</si>
  <si>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</si>
  <si>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</si>
  <si>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</si>
  <si>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</si>
  <si>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</si>
  <si>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</si>
  <si>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</si>
  <si>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</si>
  <si>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</si>
  <si>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</si>
  <si>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</si>
  <si>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</si>
  <si>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</si>
  <si>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</si>
  <si>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</si>
  <si>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</si>
  <si>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</si>
  <si>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</si>
  <si>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</si>
  <si>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</si>
  <si>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</si>
  <si>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</si>
  <si>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</si>
  <si>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</si>
  <si>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</si>
  <si>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</si>
  <si>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</si>
  <si>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</si>
  <si>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</si>
  <si>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</si>
  <si>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</si>
  <si>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</si>
  <si>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</si>
  <si>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</si>
  <si>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</si>
  <si>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</si>
  <si>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</si>
  <si>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</si>
  <si>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</si>
  <si>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</si>
  <si>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</si>
  <si>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</si>
  <si>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</si>
  <si>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</si>
  <si>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</si>
  <si>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</si>
  <si>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</si>
  <si>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</si>
  <si>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</si>
  <si>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</si>
  <si>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</si>
  <si>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</si>
  <si>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</si>
  <si>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</si>
  <si>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</si>
  <si>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</si>
  <si>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</si>
  <si>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</si>
  <si>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</si>
  <si>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</si>
  <si>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</si>
  <si>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</si>
  <si>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</si>
  <si>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</si>
  <si>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</si>
  <si>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</si>
  <si>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</si>
  <si>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</si>
  <si>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</si>
  <si>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</si>
  <si>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</si>
  <si>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</si>
  <si>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</si>
  <si>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</si>
  <si>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</si>
  <si>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</si>
  <si>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</si>
  <si>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</si>
  <si>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</si>
  <si>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</si>
  <si>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</si>
  <si>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</si>
  <si>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</si>
  <si>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</si>
  <si>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</si>
  <si>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</si>
  <si>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</si>
  <si>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</si>
  <si>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</si>
  <si>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</si>
  <si>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</si>
  <si>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</si>
  <si>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</si>
  <si>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</si>
  <si>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</si>
  <si>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</si>
  <si>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</si>
  <si>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</si>
  <si>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</si>
  <si>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</si>
  <si>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</si>
  <si>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</si>
  <si>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</si>
  <si>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</si>
  <si>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</si>
  <si>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</si>
  <si>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</si>
  <si>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</si>
  <si>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</si>
  <si>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</si>
  <si>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</si>
  <si>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</si>
  <si>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</si>
  <si>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</si>
  <si>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</si>
  <si>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</si>
  <si>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</si>
  <si>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</si>
  <si>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</si>
  <si>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</si>
  <si>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</si>
  <si>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</si>
  <si>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</si>
  <si>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</si>
  <si>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</si>
  <si>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</si>
  <si>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</si>
  <si>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</si>
  <si>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</si>
  <si>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</si>
  <si>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</si>
  <si>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</si>
  <si>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</si>
  <si>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</si>
  <si>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</si>
  <si>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</si>
  <si>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</si>
  <si>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</si>
  <si>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</si>
  <si>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</si>
  <si>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</si>
  <si>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</si>
  <si>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</si>
  <si>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</si>
  <si>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</si>
  <si>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</si>
  <si>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</si>
  <si>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</si>
  <si>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</si>
  <si>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</si>
  <si>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</si>
  <si>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</si>
  <si>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</si>
  <si>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</si>
  <si>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</si>
  <si>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</si>
  <si>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</si>
  <si>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</si>
  <si>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</si>
  <si>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</si>
  <si>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</si>
  <si>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</si>
  <si>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</si>
  <si>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</si>
  <si>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</si>
  <si>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</si>
  <si>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</si>
  <si>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</si>
  <si>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</si>
  <si>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</si>
  <si>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</si>
  <si>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</si>
  <si>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</si>
  <si>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</si>
  <si>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</si>
  <si>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</si>
  <si>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</si>
  <si>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</si>
  <si>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</si>
  <si>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</si>
  <si>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</si>
  <si>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</si>
  <si>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</si>
  <si>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</si>
  <si>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</si>
  <si>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</si>
  <si>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</si>
  <si>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</si>
  <si>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</si>
  <si>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</si>
  <si>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</si>
  <si>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</si>
  <si>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</si>
  <si>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</si>
  <si>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</si>
  <si>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</si>
  <si>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</si>
  <si>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</si>
  <si>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</si>
  <si>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</si>
  <si>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</si>
  <si>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</si>
  <si>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</si>
  <si>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</si>
  <si>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</si>
  <si>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</si>
  <si>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</si>
  <si>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</si>
  <si>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</si>
  <si>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</si>
  <si>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</si>
  <si>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</si>
  <si>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</si>
  <si>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</si>
  <si>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</si>
  <si>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</si>
  <si>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</si>
  <si>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</si>
  <si>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</si>
  <si>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</si>
  <si>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</si>
  <si>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</si>
  <si>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</si>
  <si>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</si>
  <si>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</si>
  <si>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</si>
  <si>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</si>
  <si>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</si>
  <si>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</si>
  <si>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</si>
  <si>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</si>
  <si>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</si>
  <si>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</si>
  <si>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</si>
  <si>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</si>
  <si>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</si>
  <si>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</si>
  <si>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</si>
  <si>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</si>
  <si>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</si>
  <si>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</si>
  <si>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</si>
  <si>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</si>
  <si>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</si>
  <si>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</si>
  <si>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</si>
  <si>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</si>
  <si>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</si>
  <si>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</si>
  <si>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</si>
  <si>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</si>
  <si>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</si>
  <si>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</si>
  <si>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</si>
  <si>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</si>
  <si>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</si>
  <si>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</si>
  <si>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</si>
  <si>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</si>
  <si>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</si>
  <si>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</si>
  <si>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</si>
  <si>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</si>
  <si>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</si>
  <si>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</si>
  <si>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</si>
  <si>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</si>
  <si>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</si>
  <si>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</si>
  <si>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</si>
  <si>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</si>
  <si>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</si>
  <si>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</si>
  <si>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</si>
  <si>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</si>
  <si>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</si>
  <si>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</si>
  <si>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</si>
  <si>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</si>
  <si>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</si>
  <si>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</si>
  <si>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</si>
  <si>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</si>
  <si>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</si>
  <si>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</si>
  <si>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</si>
  <si>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</si>
  <si>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</si>
  <si>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</si>
  <si>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</si>
  <si>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</si>
  <si>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</si>
  <si>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</si>
  <si>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</si>
  <si>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</si>
  <si>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</si>
  <si>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</si>
  <si>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</si>
  <si>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</si>
  <si>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</si>
  <si>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</si>
  <si>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</si>
  <si>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</si>
  <si>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</si>
  <si>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</si>
  <si>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</si>
  <si>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</si>
  <si>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</si>
  <si>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</si>
  <si>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</si>
  <si>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</si>
  <si>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</si>
  <si>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</si>
  <si>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</si>
  <si>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</si>
  <si>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</si>
  <si>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</si>
  <si>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</si>
  <si>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</si>
  <si>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</si>
  <si>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</si>
  <si>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</si>
  <si>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</si>
  <si>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</si>
  <si>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</si>
  <si>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</si>
  <si>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</si>
  <si>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</si>
  <si>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</si>
  <si>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</si>
  <si>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</si>
  <si>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</si>
  <si>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</si>
  <si>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</si>
  <si>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</si>
  <si>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</si>
  <si>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</si>
  <si>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</si>
  <si>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</si>
  <si>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</si>
  <si>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</si>
  <si>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</si>
  <si>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</si>
  <si>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</si>
  <si>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</si>
  <si>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</si>
  <si>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</si>
  <si>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</si>
  <si>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</si>
  <si>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</si>
  <si>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</si>
  <si>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</si>
  <si>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</si>
  <si>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</si>
  <si>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</si>
  <si>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</si>
  <si>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</si>
  <si>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</si>
  <si>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</si>
  <si>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</si>
  <si>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</si>
  <si>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</si>
  <si>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</si>
  <si>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</si>
  <si>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</si>
  <si>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</si>
  <si>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</si>
  <si>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</si>
  <si>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</si>
  <si>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</si>
  <si>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</si>
  <si>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</si>
  <si>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</si>
  <si>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</si>
  <si>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</si>
  <si>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</si>
  <si>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</si>
  <si>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</si>
  <si>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</si>
  <si>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</si>
  <si>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</si>
  <si>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</si>
  <si>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</si>
  <si>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</si>
  <si>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</si>
  <si>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</si>
  <si>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</si>
  <si>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</si>
  <si>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</si>
  <si>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</si>
  <si>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</si>
  <si>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</si>
  <si>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</si>
  <si>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</si>
  <si>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</si>
  <si>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</si>
  <si>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</si>
  <si>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</si>
  <si>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</si>
  <si>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</si>
  <si>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</si>
  <si>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</si>
  <si>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</si>
  <si>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</si>
  <si>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</si>
  <si>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</si>
  <si>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</si>
  <si>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</si>
  <si>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</si>
  <si>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</si>
  <si>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</si>
  <si>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</si>
  <si>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</si>
  <si>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</si>
  <si>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</si>
  <si>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</si>
  <si>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</si>
  <si>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</si>
  <si>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</si>
  <si>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</si>
  <si>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</si>
  <si>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</si>
  <si>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</si>
  <si>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</si>
  <si>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</si>
  <si>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</si>
  <si>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</si>
  <si>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</si>
  <si>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</si>
  <si>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</si>
  <si>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</si>
  <si>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</si>
  <si>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</si>
  <si>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</si>
  <si>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</si>
  <si>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</si>
  <si>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</si>
  <si>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</si>
  <si>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</si>
  <si>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</si>
  <si>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</si>
  <si>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</si>
  <si>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</si>
  <si>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</si>
  <si>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</si>
  <si>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</si>
  <si>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</si>
  <si>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</si>
  <si>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</si>
  <si>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</si>
  <si>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</si>
  <si>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</si>
  <si>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</si>
  <si>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</si>
  <si>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</si>
  <si>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</si>
  <si>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</si>
  <si>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</si>
  <si>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</si>
  <si>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</si>
  <si>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</si>
  <si>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</si>
  <si>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</si>
  <si>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</si>
  <si>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</si>
  <si>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</si>
  <si>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</si>
  <si>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</si>
  <si>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</si>
  <si>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</si>
  <si>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</si>
  <si>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</si>
  <si>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</si>
  <si>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</si>
  <si>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</si>
  <si>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</si>
  <si>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</si>
  <si>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</si>
  <si>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</si>
  <si>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</si>
  <si>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</si>
  <si>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</si>
  <si>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</si>
  <si>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</si>
  <si>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</si>
  <si>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</si>
  <si>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</si>
  <si>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</si>
  <si>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</si>
  <si>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</si>
  <si>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</si>
  <si>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</si>
  <si>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</si>
  <si>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</si>
  <si>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</si>
  <si>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</si>
  <si>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</si>
  <si>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</si>
  <si>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</si>
  <si>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</si>
  <si>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</si>
  <si>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</si>
  <si>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</si>
  <si>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</si>
  <si>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</si>
  <si>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</si>
  <si>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</si>
  <si>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</si>
  <si>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</si>
  <si>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</si>
  <si>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</si>
  <si>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</si>
  <si>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</si>
  <si>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</si>
  <si>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</si>
  <si>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</si>
  <si>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</si>
  <si>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</si>
  <si>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</si>
  <si>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</si>
  <si>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</si>
  <si>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</si>
  <si>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</si>
  <si>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</si>
  <si>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</si>
  <si>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</si>
  <si>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</si>
  <si>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</si>
  <si>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</si>
  <si>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</si>
  <si>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</si>
  <si>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</si>
  <si>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</si>
  <si>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</si>
  <si>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</si>
  <si>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</si>
  <si>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</si>
  <si>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</si>
  <si>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</si>
  <si>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</si>
  <si>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</si>
  <si>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</si>
  <si>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</si>
  <si>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</si>
  <si>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</si>
  <si>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</si>
  <si>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</si>
  <si>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</si>
  <si>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</si>
  <si>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</si>
  <si>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</si>
  <si>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</si>
  <si>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</si>
  <si>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</si>
  <si>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</si>
  <si>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</si>
  <si>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</si>
  <si>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</si>
  <si>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</si>
  <si>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</si>
  <si>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</si>
  <si>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</si>
  <si>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</si>
  <si>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</si>
  <si>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</si>
  <si>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</si>
  <si>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</si>
  <si>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</si>
  <si>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</si>
  <si>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</si>
  <si>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</si>
  <si>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</si>
  <si>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</si>
  <si>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</si>
  <si>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</si>
  <si>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</si>
  <si>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</si>
  <si>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</si>
  <si>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</si>
  <si>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</si>
  <si>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</si>
  <si>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</si>
  <si>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</si>
  <si>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</si>
  <si>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</si>
  <si>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</si>
  <si>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</si>
  <si>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</si>
  <si>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</si>
  <si>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</si>
  <si>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</si>
  <si>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</si>
  <si>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</si>
  <si>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</si>
  <si>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</si>
  <si>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</si>
  <si>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</si>
  <si>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</si>
  <si>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</si>
  <si>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</si>
  <si>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</si>
  <si>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</si>
  <si>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</si>
  <si>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</si>
  <si>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</si>
  <si>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</si>
  <si>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</si>
  <si>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</si>
  <si>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</si>
  <si>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</si>
  <si>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</si>
  <si>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</si>
  <si>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</si>
  <si>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</si>
  <si>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</si>
  <si>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</si>
  <si>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</si>
  <si>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</si>
  <si>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</si>
  <si>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</si>
  <si>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</si>
  <si>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</si>
  <si>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</si>
  <si>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</si>
  <si>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</si>
  <si>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</si>
  <si>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</si>
  <si>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</si>
  <si>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</si>
  <si>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</si>
  <si>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</si>
  <si>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</si>
  <si>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</si>
  <si>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</si>
  <si>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</si>
  <si>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</si>
  <si>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</si>
  <si>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</si>
  <si>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</si>
  <si>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</si>
  <si>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</si>
  <si>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</si>
  <si>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</si>
  <si>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</si>
  <si>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</si>
  <si>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</si>
  <si>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</si>
  <si>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</si>
  <si>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</si>
  <si>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</si>
  <si>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</si>
  <si>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</si>
  <si>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</si>
  <si>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</si>
  <si>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</si>
  <si>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</si>
  <si>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</si>
  <si>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</si>
  <si>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</si>
  <si>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</si>
  <si>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</si>
  <si>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</si>
  <si>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</si>
  <si>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</si>
  <si>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</si>
  <si>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</si>
  <si>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</si>
  <si>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</si>
  <si>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</si>
  <si>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</si>
  <si>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</si>
  <si>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</si>
  <si>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</si>
  <si>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</si>
  <si>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</si>
  <si>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</si>
  <si>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</si>
  <si>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</si>
  <si>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</si>
  <si>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</si>
  <si>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</si>
  <si>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</si>
  <si>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</si>
  <si>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</si>
  <si>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</si>
  <si>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</si>
  <si>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</si>
  <si>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</si>
  <si>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</si>
  <si>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</si>
  <si>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</si>
  <si>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</si>
  <si>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</si>
  <si>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</si>
  <si>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</si>
  <si>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</si>
  <si>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</si>
  <si>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</si>
  <si>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</si>
  <si>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</si>
  <si>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</si>
  <si>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</si>
  <si>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</si>
  <si>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</si>
  <si>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</si>
  <si>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</si>
  <si>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</si>
  <si>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</si>
  <si>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</si>
  <si>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</si>
  <si>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</si>
  <si>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</si>
  <si>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</si>
  <si>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</si>
  <si>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</si>
  <si>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</si>
  <si>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</si>
  <si>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</si>
  <si>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</si>
  <si>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</si>
  <si>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</si>
  <si>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</si>
  <si>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</si>
  <si>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</si>
  <si>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</si>
  <si>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</si>
  <si>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</si>
  <si>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</si>
  <si>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</si>
  <si>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</si>
  <si>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</si>
  <si>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</si>
  <si>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</si>
  <si>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</si>
  <si>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</si>
  <si>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</si>
  <si>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</si>
  <si>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</si>
  <si>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</si>
  <si>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</si>
  <si>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</si>
  <si>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</si>
  <si>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</si>
  <si>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</si>
  <si>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</si>
  <si>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</si>
  <si>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</si>
  <si>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</si>
  <si>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</si>
  <si>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</si>
  <si>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</si>
  <si>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</si>
  <si>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</si>
  <si>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</si>
  <si>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</si>
  <si>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</si>
  <si>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</si>
  <si>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</si>
  <si>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</si>
  <si>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</si>
  <si>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</si>
  <si>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</si>
  <si>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</si>
  <si>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</si>
  <si>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</si>
  <si>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</si>
  <si>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</si>
  <si>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</si>
  <si>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</si>
  <si>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</si>
  <si>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</si>
  <si>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</si>
  <si>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</si>
  <si>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</si>
  <si>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</si>
  <si>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</si>
  <si>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</si>
  <si>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</si>
  <si>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</si>
  <si>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</si>
  <si>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</si>
  <si>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</si>
  <si>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</si>
  <si>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</si>
  <si>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</si>
  <si>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</si>
  <si>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</si>
  <si>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</si>
  <si>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</si>
  <si>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</si>
  <si>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</si>
  <si>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</si>
  <si>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</si>
  <si>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</si>
  <si>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</si>
  <si>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</si>
  <si>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</si>
  <si>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</si>
  <si>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</si>
  <si>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</si>
  <si>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</si>
  <si>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</si>
  <si>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</si>
  <si>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</si>
  <si>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</si>
  <si>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</si>
  <si>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</si>
  <si>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</si>
  <si>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</si>
  <si>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</si>
  <si>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</si>
  <si>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</si>
  <si>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</si>
  <si>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</si>
  <si>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</si>
  <si>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</si>
  <si>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</si>
  <si>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</si>
  <si>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</si>
  <si>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</si>
  <si>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</si>
  <si>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</si>
  <si>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</si>
  <si>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</si>
  <si>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</si>
  <si>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</si>
  <si>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</si>
  <si>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</si>
  <si>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</si>
  <si>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</si>
  <si>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</si>
  <si>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</si>
  <si>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</si>
  <si>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</si>
  <si>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</si>
  <si>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</si>
  <si>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</si>
  <si>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</si>
  <si>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</si>
  <si>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</si>
  <si>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</si>
  <si>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</si>
  <si>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</si>
  <si>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</si>
  <si>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</si>
  <si>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</si>
  <si>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</si>
  <si>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</si>
  <si>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</si>
  <si>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</si>
  <si>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</si>
  <si>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</si>
  <si>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</si>
  <si>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</si>
  <si>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</si>
  <si>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</si>
  <si>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</si>
  <si>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</si>
  <si>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</si>
  <si>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</si>
  <si>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</si>
  <si>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</si>
  <si>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</si>
  <si>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</si>
  <si>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</si>
  <si>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</si>
  <si>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</si>
  <si>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</si>
  <si>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</si>
  <si>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</si>
  <si>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</si>
  <si>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</si>
  <si>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</si>
  <si>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</si>
  <si>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</si>
  <si>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</si>
  <si>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</si>
  <si>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</si>
  <si>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</si>
  <si>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</si>
  <si>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</si>
  <si>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</si>
  <si>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</si>
  <si>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</si>
  <si>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</si>
  <si>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</si>
  <si>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</si>
  <si>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</si>
  <si>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</si>
  <si>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</si>
  <si>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</si>
  <si>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</si>
  <si>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</si>
  <si>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</si>
  <si>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</si>
  <si>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</si>
  <si>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</si>
  <si>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</si>
  <si>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</si>
  <si>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</si>
  <si>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</si>
  <si>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</si>
  <si>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</si>
  <si>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</si>
  <si>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</si>
  <si>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</si>
  <si>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</si>
  <si>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</si>
  <si>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</si>
  <si>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</si>
  <si>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</si>
  <si>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</si>
  <si>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</si>
  <si>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</si>
  <si>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</si>
  <si>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</si>
  <si>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</si>
  <si>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</si>
  <si>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</si>
  <si>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</si>
  <si>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</si>
  <si>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</si>
  <si>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</si>
  <si>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</si>
  <si>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</si>
  <si>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</si>
  <si>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</si>
  <si>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</si>
  <si>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</si>
  <si>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</si>
  <si>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</si>
  <si>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</si>
  <si>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</si>
  <si>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</si>
  <si>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</si>
  <si>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</si>
  <si>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</si>
  <si>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</si>
  <si>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</si>
  <si>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</si>
  <si>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</si>
  <si>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</si>
  <si>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</si>
  <si>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</si>
  <si>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</si>
  <si>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</si>
  <si>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</si>
  <si>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</si>
  <si>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</si>
  <si>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</si>
  <si>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</si>
  <si>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</si>
  <si>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</si>
  <si>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</si>
  <si>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</si>
  <si>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</si>
  <si>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</si>
  <si>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</si>
  <si>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</si>
  <si>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</si>
  <si>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</si>
  <si>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</si>
  <si>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</si>
  <si>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</si>
  <si>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</si>
  <si>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</si>
  <si>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</si>
  <si>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</si>
  <si>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</si>
  <si>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</si>
  <si>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</si>
  <si>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</si>
  <si>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</si>
  <si>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</si>
  <si>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</si>
  <si>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</si>
  <si>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</si>
  <si>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</si>
  <si>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</si>
  <si>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</si>
  <si>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</si>
  <si>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</si>
  <si>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</si>
  <si>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</si>
  <si>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</si>
  <si>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</si>
  <si>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</si>
  <si>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</si>
  <si>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</si>
  <si>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</si>
  <si>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</si>
  <si>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</si>
  <si>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</si>
  <si>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</si>
  <si>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</si>
  <si>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</si>
  <si>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</si>
  <si>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</si>
  <si>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</si>
  <si>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</si>
  <si>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</si>
  <si>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</si>
  <si>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</si>
  <si>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</si>
  <si>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</si>
  <si>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</si>
  <si>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</si>
  <si>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</si>
  <si>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</si>
  <si>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</si>
  <si>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</si>
  <si>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</si>
  <si>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</si>
  <si>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</si>
  <si>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</si>
  <si>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</si>
  <si>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</si>
  <si>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</si>
  <si>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</si>
  <si>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</si>
  <si>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</si>
  <si>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</si>
  <si>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</si>
  <si>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</si>
  <si>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</si>
  <si>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</si>
  <si>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</si>
  <si>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</si>
  <si>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</si>
  <si>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</si>
  <si>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</si>
  <si>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</si>
  <si>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</si>
  <si>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</si>
  <si>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</si>
  <si>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</si>
  <si>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</si>
  <si>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</si>
  <si>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</si>
  <si>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</si>
  <si>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</si>
  <si>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</si>
  <si>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</si>
  <si>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</si>
  <si>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</si>
  <si>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</si>
  <si>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</si>
  <si>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</si>
  <si>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</si>
  <si>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</si>
  <si>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</si>
  <si>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</si>
  <si>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</si>
  <si>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</si>
  <si>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</si>
  <si>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</si>
  <si>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</si>
  <si>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</si>
  <si>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</si>
  <si>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</si>
  <si>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</si>
  <si>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</si>
  <si>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</si>
  <si>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</si>
  <si>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</si>
  <si>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</si>
  <si>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</si>
  <si>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</si>
  <si>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</si>
  <si>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</si>
  <si>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</si>
  <si>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</si>
  <si>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</si>
  <si>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</si>
  <si>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</si>
  <si>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</si>
  <si>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</si>
  <si>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</si>
  <si>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</si>
  <si>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</si>
  <si>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</si>
  <si>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</si>
  <si>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</si>
  <si>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</si>
  <si>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</si>
  <si>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</si>
  <si>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</si>
  <si>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</si>
  <si>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</si>
  <si>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</si>
  <si>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</si>
  <si>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</si>
  <si>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</si>
  <si>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</si>
  <si>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</si>
  <si>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</si>
  <si>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</si>
  <si>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</si>
  <si>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</si>
  <si>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</si>
  <si>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</si>
  <si>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</si>
  <si>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</si>
  <si>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</si>
  <si>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</si>
  <si>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</si>
  <si>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</si>
  <si>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</si>
  <si>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</si>
  <si>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</si>
  <si>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</si>
  <si>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</si>
  <si>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</si>
  <si>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</si>
  <si>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</si>
  <si>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</si>
  <si>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</si>
  <si>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</si>
  <si>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</si>
  <si>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</si>
  <si>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</si>
  <si>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</si>
  <si>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</si>
  <si>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</si>
  <si>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</si>
  <si>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</si>
  <si>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</si>
  <si>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</si>
  <si>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</si>
  <si>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</si>
  <si>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</si>
  <si>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</si>
  <si>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</si>
  <si>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</si>
  <si>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</si>
  <si>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</si>
  <si>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</si>
  <si>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</si>
  <si>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</si>
  <si>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</si>
  <si>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</si>
  <si>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</si>
  <si>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</si>
  <si>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</si>
  <si>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</si>
  <si>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</si>
  <si>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</si>
  <si>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</si>
  <si>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</si>
  <si>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</si>
  <si>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</si>
  <si>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</si>
  <si>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</si>
  <si>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</si>
  <si>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</si>
  <si>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</si>
  <si>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</si>
  <si>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</si>
  <si>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</si>
  <si>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</si>
  <si>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</si>
  <si>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</si>
  <si>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</si>
  <si>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</si>
  <si>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</si>
  <si>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</si>
  <si>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</si>
  <si>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</si>
  <si>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</si>
  <si>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</si>
  <si>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</si>
  <si>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</si>
  <si>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</si>
  <si>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</si>
  <si>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</si>
  <si>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</si>
  <si>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</si>
  <si>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</si>
  <si>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</si>
  <si>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</si>
  <si>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</si>
  <si>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</si>
  <si>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</si>
  <si>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</si>
  <si>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</si>
  <si>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</si>
  <si>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</si>
  <si>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</si>
  <si>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</si>
  <si>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</si>
  <si>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</si>
  <si>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</si>
  <si>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</si>
  <si>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</si>
  <si>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</si>
  <si>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</si>
  <si>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</si>
  <si>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</si>
  <si>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</si>
  <si>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</si>
  <si>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</si>
  <si>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</si>
  <si>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</si>
  <si>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</si>
  <si>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</si>
  <si>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</si>
  <si>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</si>
  <si>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</si>
  <si>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</si>
  <si>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</si>
  <si>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</si>
  <si>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</si>
  <si>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</si>
  <si>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</si>
  <si>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</si>
  <si>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</si>
  <si>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</si>
  <si>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</si>
  <si>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</si>
  <si>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</si>
  <si>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</si>
  <si>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</si>
  <si>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</si>
  <si>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</si>
  <si>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</si>
  <si>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</si>
  <si>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</si>
  <si>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</si>
  <si>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</si>
  <si>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</si>
  <si>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</si>
  <si>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</si>
  <si>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</si>
  <si>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</si>
  <si>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</si>
  <si>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</si>
  <si>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</si>
  <si>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</si>
  <si>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</si>
  <si>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</si>
  <si>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</si>
  <si>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</si>
  <si>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</si>
  <si>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</si>
  <si>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</si>
  <si>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</si>
  <si>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</si>
  <si>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</si>
  <si>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</si>
  <si>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</si>
  <si>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</si>
  <si>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</si>
  <si>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</si>
  <si>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</si>
  <si>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</si>
  <si>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</si>
  <si>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</si>
  <si>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</si>
  <si>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</si>
  <si>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</si>
  <si>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</si>
  <si>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</si>
  <si>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</si>
  <si>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</si>
  <si>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</si>
  <si>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</si>
  <si>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</si>
  <si>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</si>
  <si>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</si>
  <si>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</si>
  <si>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</si>
  <si>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</si>
  <si>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</si>
  <si>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</si>
  <si>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</si>
  <si>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</si>
  <si>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</si>
  <si>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</si>
  <si>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</si>
  <si>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</si>
  <si>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</si>
  <si>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</si>
  <si>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</si>
  <si>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</si>
  <si>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</si>
  <si>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</si>
  <si>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</si>
  <si>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</si>
  <si>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</si>
  <si>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</si>
  <si>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</si>
  <si>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</si>
  <si>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</si>
  <si>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</si>
  <si>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</si>
  <si>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</si>
  <si>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</si>
  <si>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</si>
  <si>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</si>
  <si>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</si>
  <si>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</si>
  <si>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</si>
  <si>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</si>
  <si>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</si>
  <si>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</si>
  <si>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</si>
  <si>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</si>
  <si>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</si>
  <si>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</si>
  <si>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</si>
  <si>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</si>
  <si>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</si>
  <si>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</si>
  <si>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</si>
  <si>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</si>
  <si>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</si>
  <si>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</si>
  <si>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</si>
  <si>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</si>
  <si>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</si>
  <si>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</si>
  <si>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</si>
  <si>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</si>
  <si>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</si>
  <si>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</si>
  <si>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</si>
  <si>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</si>
  <si>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</si>
  <si>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</si>
  <si>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</si>
  <si>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</si>
  <si>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</si>
  <si>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</si>
  <si>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</si>
  <si>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</si>
  <si>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</si>
  <si>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</si>
  <si>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</si>
  <si>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</si>
  <si>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</si>
  <si>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</si>
  <si>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</si>
  <si>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</si>
  <si>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</si>
  <si>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</si>
  <si>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</si>
  <si>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</si>
  <si>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</si>
  <si>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</si>
  <si>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</si>
  <si>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</si>
  <si>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</si>
  <si>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</si>
  <si>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</si>
  <si>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</si>
  <si>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</si>
  <si>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</si>
  <si>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</si>
  <si>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</si>
  <si>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</si>
  <si>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</si>
  <si>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</si>
  <si>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</si>
  <si>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</si>
  <si>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</si>
  <si>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</si>
  <si>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</si>
  <si>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</si>
  <si>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</si>
  <si>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</si>
  <si>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</si>
  <si>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</si>
  <si>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</si>
  <si>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</si>
  <si>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</si>
  <si>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</si>
  <si>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</si>
  <si>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</si>
  <si>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</si>
  <si>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</si>
  <si>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</si>
  <si>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</si>
  <si>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</si>
  <si>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</si>
  <si>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</si>
  <si>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</si>
  <si>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</si>
  <si>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</si>
  <si>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</si>
  <si>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</si>
  <si>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</si>
  <si>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</si>
  <si>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</si>
  <si>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</si>
  <si>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</si>
  <si>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</si>
  <si>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</si>
  <si>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</si>
  <si>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</si>
  <si>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</si>
  <si>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</si>
  <si>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</si>
  <si>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</si>
  <si>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</si>
  <si>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</si>
  <si>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</si>
  <si>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</si>
  <si>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</si>
  <si>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</si>
  <si>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</si>
  <si>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</si>
  <si>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</si>
  <si>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</si>
  <si>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</si>
  <si>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</si>
  <si>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</si>
  <si>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</si>
  <si>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</si>
  <si>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</si>
  <si>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</si>
  <si>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</si>
  <si>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</si>
  <si>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</si>
  <si>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</si>
  <si>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</si>
  <si>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</si>
  <si>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</si>
  <si>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</si>
  <si>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</si>
  <si>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</si>
  <si>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</si>
  <si>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</si>
  <si>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</si>
  <si>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</si>
  <si>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</si>
  <si>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</si>
  <si>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</si>
  <si>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</si>
  <si>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</si>
  <si>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</si>
  <si>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</si>
  <si>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</si>
  <si>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</si>
  <si>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</si>
  <si>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</si>
  <si>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</si>
  <si>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</si>
  <si>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</si>
  <si>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</si>
  <si>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</si>
  <si>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</si>
  <si>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</si>
  <si>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</si>
  <si>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</si>
  <si>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</si>
  <si>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</si>
  <si>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</si>
  <si>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</si>
  <si>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</si>
  <si>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</si>
  <si>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</si>
  <si>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</si>
  <si>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</si>
  <si>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</si>
  <si>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</si>
  <si>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</si>
  <si>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</si>
  <si>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</si>
  <si>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</si>
  <si>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</si>
  <si>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</si>
  <si>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</si>
  <si>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</si>
  <si>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</si>
  <si>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</si>
  <si>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</si>
  <si>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</si>
  <si>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</si>
  <si>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</si>
  <si>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</si>
  <si>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</si>
  <si>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</si>
  <si>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</si>
  <si>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</si>
  <si>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</si>
  <si>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</si>
  <si>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</si>
  <si>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</si>
  <si>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</si>
  <si>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</si>
  <si>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</si>
  <si>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</si>
  <si>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</si>
  <si>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</si>
  <si>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</si>
  <si>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</si>
  <si>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</si>
  <si>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</si>
  <si>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</si>
  <si>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</si>
  <si>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</si>
  <si>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</si>
  <si>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</si>
  <si>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</si>
  <si>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</si>
  <si>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</si>
  <si>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</si>
  <si>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</si>
  <si>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</si>
  <si>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</si>
  <si>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</si>
  <si>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</si>
  <si>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</si>
  <si>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</si>
  <si>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</si>
  <si>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</si>
  <si>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</si>
  <si>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</si>
  <si>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</si>
  <si>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</si>
  <si>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</si>
  <si>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</si>
  <si>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</si>
  <si>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</si>
  <si>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</si>
  <si>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</si>
  <si>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</si>
  <si>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</si>
  <si>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</si>
  <si>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</si>
  <si>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</si>
  <si>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</si>
  <si>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</si>
  <si>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</si>
  <si>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</si>
  <si>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</si>
  <si>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</si>
  <si>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</si>
  <si>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</si>
  <si>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</si>
  <si>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</si>
  <si>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</si>
  <si>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</si>
  <si>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</si>
  <si>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</si>
  <si>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</si>
  <si>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</si>
  <si>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</si>
  <si>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</si>
  <si>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</si>
  <si>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</si>
  <si>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</si>
  <si>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</si>
  <si>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</si>
  <si>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</si>
  <si>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</si>
  <si>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</si>
  <si>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</si>
  <si>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</si>
  <si>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</si>
  <si>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</si>
  <si>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</si>
  <si>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</si>
  <si>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</si>
  <si>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</si>
  <si>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</si>
  <si>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</si>
  <si>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</si>
  <si>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</si>
  <si>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</si>
  <si>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</si>
  <si>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</si>
  <si>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</si>
  <si>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</si>
  <si>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</si>
  <si>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</si>
  <si>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</si>
  <si>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</si>
  <si>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</si>
  <si>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</si>
  <si>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</si>
  <si>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</si>
  <si>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</si>
  <si>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</si>
  <si>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</si>
  <si>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</si>
  <si>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</si>
  <si>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</si>
  <si>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</si>
  <si>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</si>
  <si>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</si>
  <si>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</si>
  <si>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</si>
  <si>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</si>
  <si>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</si>
  <si>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</si>
  <si>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</si>
  <si>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</si>
  <si>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</si>
  <si>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</si>
  <si>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</si>
  <si>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</si>
  <si>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</si>
  <si>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</si>
  <si>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</si>
  <si>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</si>
  <si>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</si>
  <si>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</si>
  <si>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</si>
  <si>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</si>
  <si>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</si>
  <si>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</si>
  <si>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</si>
  <si>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</si>
  <si>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</si>
  <si>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</si>
  <si>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</si>
  <si>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</si>
  <si>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</si>
  <si>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</si>
  <si>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</si>
  <si>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</si>
  <si>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</si>
  <si>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</si>
  <si>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</si>
  <si>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</si>
  <si>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</si>
  <si>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</si>
  <si>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</si>
  <si>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</si>
  <si>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</si>
  <si>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</si>
  <si>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</si>
  <si>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</si>
  <si>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</si>
  <si>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</si>
  <si>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</si>
  <si>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</si>
  <si>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</si>
  <si>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</si>
  <si>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</si>
  <si>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</si>
  <si>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</si>
  <si>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</si>
  <si>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</si>
  <si>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</si>
  <si>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</si>
  <si>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</si>
  <si>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</si>
  <si>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</si>
  <si>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</si>
  <si>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</si>
  <si>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</si>
  <si>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</si>
  <si>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</si>
  <si>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</si>
  <si>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</si>
  <si>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</si>
  <si>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</si>
  <si>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</si>
  <si>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</si>
  <si>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</si>
  <si>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</si>
  <si>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</si>
  <si>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</si>
  <si>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</si>
  <si>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</si>
  <si>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</si>
  <si>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</si>
  <si>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</si>
  <si>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</si>
  <si>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</si>
  <si>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</si>
  <si>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</si>
  <si>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</si>
  <si>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</si>
  <si>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</si>
  <si>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</si>
  <si>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</si>
  <si>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</si>
  <si>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</si>
  <si>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</si>
  <si>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</si>
  <si>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</si>
  <si>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</si>
  <si>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</si>
  <si>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</si>
  <si>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</si>
  <si>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</si>
  <si>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</si>
  <si>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</si>
  <si>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</si>
  <si>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</si>
  <si>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</si>
  <si>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</si>
  <si>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</si>
  <si>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</si>
  <si>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</si>
  <si>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</si>
  <si>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</si>
  <si>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</si>
  <si>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</si>
  <si>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</si>
  <si>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</si>
  <si>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</si>
  <si>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</si>
  <si>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</si>
  <si>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</si>
  <si>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</si>
  <si>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</si>
  <si>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</si>
  <si>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</si>
  <si>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</si>
  <si>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</si>
  <si>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</si>
  <si>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</si>
  <si>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</si>
  <si>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</si>
  <si>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</si>
  <si>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</si>
  <si>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</si>
  <si>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</si>
  <si>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</si>
  <si>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</si>
  <si>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</si>
  <si>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</si>
  <si>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</si>
  <si>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</si>
  <si>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</si>
  <si>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</si>
  <si>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</si>
  <si>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</si>
  <si>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</si>
  <si>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</si>
  <si>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</si>
  <si>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</si>
  <si>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</si>
  <si>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</si>
  <si>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</si>
  <si>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</si>
  <si>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</si>
  <si>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</si>
  <si>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</si>
  <si>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</si>
  <si>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</si>
  <si>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</si>
  <si>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</si>
  <si>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</si>
  <si>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</si>
  <si>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</si>
  <si>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</si>
  <si>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</si>
  <si>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</si>
  <si>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</si>
  <si>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</si>
  <si>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</si>
  <si>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</si>
  <si>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</si>
  <si>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</si>
  <si>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</si>
  <si>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</si>
  <si>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</si>
  <si>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</si>
  <si>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</si>
  <si>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</si>
  <si>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</si>
  <si>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</si>
  <si>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</si>
  <si>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</si>
  <si>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</si>
  <si>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</si>
  <si>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</si>
  <si>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</si>
  <si>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</si>
  <si>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</si>
  <si>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</si>
  <si>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</si>
  <si>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</si>
  <si>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</si>
  <si>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</si>
  <si>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</si>
  <si>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</si>
  <si>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</si>
  <si>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</si>
  <si>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</si>
  <si>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</si>
  <si>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</si>
  <si>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</si>
  <si>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</si>
  <si>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</si>
  <si>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</si>
  <si>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</si>
  <si>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</si>
  <si>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</si>
  <si>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</si>
  <si>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</si>
  <si>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</si>
  <si>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</si>
  <si>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</si>
  <si>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</si>
  <si>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</si>
  <si>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</si>
  <si>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</si>
  <si>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</si>
  <si>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</si>
  <si>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</si>
  <si>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</si>
  <si>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</si>
  <si>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</si>
  <si>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</si>
  <si>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</si>
  <si>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</si>
  <si>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</si>
  <si>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</si>
  <si>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</si>
  <si>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</si>
  <si>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</si>
  <si>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</si>
  <si>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</si>
  <si>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</si>
  <si>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</si>
  <si>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</si>
  <si>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</si>
  <si>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</si>
  <si>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</si>
  <si>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</si>
  <si>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</si>
  <si>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</si>
  <si>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</si>
  <si>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</si>
  <si>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</si>
  <si>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</si>
  <si>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</si>
  <si>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</si>
  <si>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</si>
  <si>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</si>
  <si>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</si>
  <si>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</si>
  <si>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</si>
  <si>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</si>
  <si>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</si>
  <si>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</si>
  <si>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</si>
  <si>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</si>
  <si>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</si>
  <si>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</si>
  <si>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</si>
  <si>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</si>
  <si>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</si>
  <si>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</si>
  <si>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</si>
  <si>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</si>
  <si>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</si>
  <si>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</si>
  <si>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</si>
  <si>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</si>
  <si>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</si>
  <si>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</si>
  <si>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</si>
  <si>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</si>
  <si>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</si>
  <si>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</si>
  <si>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</si>
  <si>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</si>
  <si>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</si>
  <si>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</si>
  <si>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</si>
  <si>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</si>
  <si>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</si>
  <si>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</si>
  <si>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</si>
  <si>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</si>
  <si>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</si>
  <si>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</si>
  <si>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</si>
  <si>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</si>
  <si>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</si>
  <si>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</si>
  <si>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</si>
  <si>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</si>
  <si>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</si>
  <si>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</si>
  <si>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</si>
  <si>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</si>
  <si>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</si>
  <si>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</si>
  <si>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</si>
  <si>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</si>
  <si>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</si>
  <si>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</si>
  <si>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</si>
  <si>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</si>
  <si>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</si>
  <si>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</si>
  <si>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</si>
  <si>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</si>
  <si>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</si>
  <si>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</si>
  <si>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</si>
  <si>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</si>
  <si>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</si>
  <si>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</si>
  <si>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</si>
  <si>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</si>
  <si>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</si>
  <si>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</si>
  <si>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</si>
  <si>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</si>
  <si>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</si>
  <si>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</si>
  <si>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</si>
  <si>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</si>
  <si>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</si>
  <si>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</si>
  <si>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</si>
  <si>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</si>
  <si>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</si>
  <si>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</si>
  <si>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</si>
  <si>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</si>
  <si>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</si>
  <si>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</si>
  <si>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</si>
  <si>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</si>
  <si>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</si>
  <si>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</si>
  <si>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</si>
  <si>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</si>
  <si>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</si>
  <si>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</si>
  <si>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</si>
  <si>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</si>
  <si>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</si>
  <si>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</si>
  <si>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</si>
  <si>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</si>
  <si>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</si>
  <si>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</si>
  <si>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</si>
  <si>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</si>
  <si>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</si>
  <si>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</si>
  <si>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</si>
  <si>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</si>
  <si>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</si>
  <si>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</si>
  <si>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</si>
  <si>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</si>
  <si>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</si>
  <si>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</si>
  <si>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</si>
  <si>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</si>
  <si>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</si>
  <si>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</si>
  <si>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</si>
  <si>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</si>
  <si>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</si>
  <si>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</si>
  <si>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</si>
  <si>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</si>
  <si>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</si>
  <si>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</si>
  <si>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</si>
  <si>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</si>
  <si>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</si>
  <si>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</si>
  <si>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</si>
  <si>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</si>
  <si>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</si>
  <si>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</si>
  <si>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</si>
  <si>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</si>
  <si>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</si>
  <si>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</si>
  <si>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</si>
  <si>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</si>
  <si>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</si>
  <si>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</si>
  <si>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</si>
  <si>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</si>
  <si>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</si>
  <si>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</si>
  <si>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</si>
  <si>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</si>
  <si>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</si>
  <si>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</si>
  <si>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</si>
  <si>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</si>
  <si>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</si>
  <si>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</si>
  <si>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</si>
  <si>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</si>
  <si>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</si>
  <si>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</si>
  <si>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</si>
  <si>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</si>
  <si>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</si>
  <si>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</si>
  <si>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</si>
  <si>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</si>
  <si>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</si>
  <si>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</si>
  <si>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</si>
  <si>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</si>
  <si>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</si>
  <si>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</si>
  <si>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</si>
  <si>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</si>
  <si>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</si>
  <si>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</si>
  <si>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</si>
  <si>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</si>
  <si>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</si>
  <si>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</si>
  <si>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</si>
  <si>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</si>
  <si>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</si>
  <si>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</si>
  <si>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</si>
  <si>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</si>
  <si>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</si>
  <si>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</si>
  <si>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</si>
  <si>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</si>
  <si>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</si>
  <si>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</si>
  <si>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</si>
  <si>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</si>
  <si>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</si>
  <si>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</si>
  <si>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</si>
  <si>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</si>
  <si>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</si>
  <si>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</si>
  <si>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</si>
  <si>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</si>
  <si>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</si>
  <si>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</si>
  <si>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</si>
  <si>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</si>
  <si>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</si>
  <si>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</si>
  <si>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</si>
  <si>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</si>
  <si>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</si>
  <si>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</si>
  <si>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</si>
  <si>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</si>
  <si>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</si>
  <si>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</si>
  <si>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</si>
  <si>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</si>
  <si>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</si>
  <si>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</si>
  <si>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</si>
  <si>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</si>
  <si>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</si>
  <si>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</si>
  <si>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</si>
  <si>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</si>
  <si>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</si>
  <si>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</si>
  <si>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</si>
  <si>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</si>
  <si>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</si>
  <si>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</si>
  <si>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</si>
  <si>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</si>
  <si>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</si>
  <si>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</si>
  <si>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</si>
  <si>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</si>
  <si>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</si>
  <si>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</si>
  <si>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</si>
  <si>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</si>
  <si>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</si>
  <si>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</si>
  <si>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</si>
  <si>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</si>
  <si>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</si>
  <si>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</si>
  <si>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</si>
  <si>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</si>
  <si>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</si>
  <si>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</si>
  <si>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</si>
  <si>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</si>
  <si>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</si>
  <si>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</si>
  <si>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</si>
  <si>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</si>
  <si>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</si>
  <si>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</si>
  <si>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</si>
  <si>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</si>
  <si>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</si>
  <si>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</si>
  <si>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</si>
  <si>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</si>
  <si>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</si>
  <si>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</si>
  <si>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</si>
  <si>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</si>
  <si>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</si>
  <si>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</si>
  <si>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</si>
  <si>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</si>
  <si>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</si>
  <si>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</si>
  <si>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</si>
  <si>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</si>
  <si>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</si>
  <si>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</si>
  <si>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</si>
  <si>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</si>
  <si>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</si>
  <si>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</si>
  <si>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</si>
  <si>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</si>
  <si>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</si>
  <si>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</si>
  <si>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</si>
  <si>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</si>
  <si>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</si>
  <si>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</si>
  <si>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</si>
  <si>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</si>
  <si>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</si>
  <si>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</si>
  <si>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</si>
  <si>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</si>
  <si>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</si>
  <si>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</si>
  <si>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</si>
  <si>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</si>
  <si>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</si>
  <si>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</si>
  <si>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</si>
  <si>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</si>
  <si>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</si>
  <si>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</si>
  <si>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</si>
  <si>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</si>
  <si>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</si>
  <si>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</si>
  <si>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</si>
  <si>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</si>
  <si>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</si>
  <si>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</si>
  <si>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</si>
  <si>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</si>
  <si>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</si>
  <si>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</si>
  <si>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</si>
  <si>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</si>
  <si>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</si>
  <si>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</si>
  <si>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</si>
  <si>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</si>
  <si>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</si>
  <si>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</si>
  <si>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</si>
  <si>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</si>
  <si>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</si>
  <si>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</si>
  <si>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</si>
  <si>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</si>
  <si>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</si>
  <si>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</si>
  <si>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</si>
  <si>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</si>
  <si>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</si>
  <si>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</si>
  <si>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</si>
  <si>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</si>
  <si>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</si>
  <si>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</si>
  <si>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</si>
  <si>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</si>
  <si>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</si>
  <si>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</si>
  <si>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</si>
  <si>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</si>
  <si>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</si>
  <si>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</si>
  <si>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</si>
  <si>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</si>
  <si>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</si>
  <si>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</si>
  <si>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</si>
  <si>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</si>
  <si>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</si>
  <si>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</si>
  <si>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</si>
  <si>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</si>
  <si>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</si>
  <si>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</si>
  <si>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</si>
  <si>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</si>
  <si>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</si>
  <si>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</si>
  <si>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</si>
  <si>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</si>
  <si>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</si>
  <si>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</si>
  <si>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</si>
  <si>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</si>
  <si>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</si>
  <si>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</si>
  <si>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</si>
  <si>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</si>
  <si>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</si>
  <si>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</si>
  <si>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</si>
  <si>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</si>
  <si>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</si>
  <si>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</si>
  <si>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</si>
  <si>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</si>
  <si>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</si>
  <si>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</si>
  <si>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</si>
  <si>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</si>
  <si>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</si>
  <si>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</si>
  <si>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</si>
  <si>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</si>
  <si>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</si>
  <si>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</si>
  <si>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</si>
  <si>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</si>
  <si>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</si>
  <si>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</si>
  <si>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</si>
  <si>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</si>
  <si>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</si>
  <si>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</si>
  <si>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</si>
  <si>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</si>
  <si>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</si>
  <si>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</si>
  <si>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</si>
  <si>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</si>
  <si>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</si>
  <si>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</si>
  <si>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</si>
  <si>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</si>
  <si>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</si>
  <si>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</si>
  <si>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</si>
  <si>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</si>
  <si>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</si>
  <si>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</si>
  <si>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</si>
  <si>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</si>
  <si>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</si>
  <si>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</si>
  <si>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</si>
  <si>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</si>
  <si>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</si>
  <si>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</si>
  <si>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</si>
  <si>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</si>
  <si>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</si>
  <si>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</si>
  <si>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</si>
  <si>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</si>
  <si>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</si>
  <si>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</si>
  <si>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</si>
  <si>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</si>
  <si>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</si>
  <si>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</si>
  <si>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</si>
  <si>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</si>
  <si>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</si>
  <si>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</si>
  <si>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</si>
  <si>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</si>
  <si>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</si>
  <si>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</si>
  <si>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</si>
  <si>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</si>
  <si>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</si>
  <si>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</si>
  <si>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</si>
  <si>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</si>
  <si>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</si>
  <si>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</si>
  <si>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</si>
  <si>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</si>
  <si>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</si>
  <si>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</si>
  <si>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</si>
  <si>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</si>
  <si>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</si>
  <si>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</si>
  <si>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</si>
  <si>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</si>
  <si>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</si>
  <si>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</si>
  <si>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</si>
  <si>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</si>
  <si>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</si>
  <si>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</si>
  <si>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</si>
  <si>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</si>
  <si>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</si>
  <si>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</si>
  <si>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</si>
  <si>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</si>
  <si>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</si>
  <si>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</si>
  <si>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</si>
  <si>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</si>
  <si>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</si>
  <si>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</si>
  <si>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</si>
  <si>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</si>
  <si>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</si>
  <si>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</si>
  <si>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</si>
  <si>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</si>
  <si>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</si>
  <si>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</si>
  <si>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</si>
  <si>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</si>
  <si>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</si>
  <si>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</si>
  <si>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</si>
  <si>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</si>
  <si>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</si>
  <si>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</si>
  <si>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</si>
  <si>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</si>
  <si>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</si>
  <si>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</si>
  <si>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</si>
  <si>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</si>
  <si>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</si>
  <si>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</si>
  <si>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</si>
  <si>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</si>
  <si>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</si>
  <si>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</si>
  <si>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</si>
  <si>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</si>
  <si>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</si>
  <si>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</si>
  <si>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</si>
  <si>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</si>
  <si>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</si>
  <si>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</si>
  <si>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</si>
  <si>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</si>
  <si>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</si>
  <si>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</si>
  <si>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</si>
  <si>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</si>
  <si>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</si>
  <si>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</si>
  <si>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</si>
  <si>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</si>
  <si>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</si>
  <si>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</si>
  <si>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</si>
  <si>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</si>
  <si>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</si>
  <si>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</si>
  <si>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</si>
  <si>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</si>
  <si>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</si>
  <si>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</si>
  <si>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</si>
  <si>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</si>
  <si>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</si>
  <si>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</si>
  <si>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</si>
  <si>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</si>
  <si>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</si>
  <si>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</si>
  <si>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</si>
  <si>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</si>
  <si>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</si>
  <si>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</si>
  <si>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</si>
  <si>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</si>
  <si>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</si>
  <si>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</si>
  <si>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</si>
  <si>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</si>
  <si>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</si>
  <si>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</si>
  <si>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</si>
  <si>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</si>
  <si>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</si>
  <si>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</si>
  <si>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</si>
  <si>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</si>
  <si>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</si>
  <si>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</si>
  <si>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</si>
  <si>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</si>
  <si>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</si>
  <si>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</si>
  <si>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</si>
  <si>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</si>
  <si>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</si>
  <si>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</si>
  <si>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</si>
  <si>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</si>
  <si>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</si>
  <si>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</si>
  <si>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</si>
  <si>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</si>
  <si>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</si>
  <si>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</si>
  <si>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</si>
  <si>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</si>
  <si>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</si>
  <si>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</si>
  <si>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</si>
  <si>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</si>
  <si>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</si>
  <si>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</si>
  <si>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</si>
  <si>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</si>
  <si>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</si>
  <si>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</si>
  <si>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</si>
  <si>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</si>
  <si>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</si>
  <si>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</si>
  <si>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</si>
  <si>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</si>
  <si>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</si>
  <si>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</si>
  <si>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</si>
  <si>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</si>
  <si>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</si>
  <si>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</si>
  <si>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</si>
  <si>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</si>
  <si>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</si>
  <si>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</si>
  <si>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</si>
  <si>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</si>
  <si>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</si>
  <si>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</si>
  <si>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</si>
  <si>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</si>
  <si>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</si>
  <si>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</si>
  <si>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</si>
  <si>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</si>
  <si>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</si>
  <si>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</si>
  <si>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</si>
  <si>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</si>
  <si>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</si>
  <si>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</si>
  <si>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</si>
  <si>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</si>
  <si>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</si>
  <si>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</si>
  <si>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</si>
  <si>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</si>
  <si>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</si>
  <si>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</si>
  <si>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</si>
  <si>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</si>
  <si>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</si>
  <si>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</si>
  <si>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</si>
  <si>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</si>
  <si>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</si>
  <si>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</si>
  <si>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</si>
  <si>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</si>
  <si>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</si>
  <si>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</si>
  <si>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</si>
  <si>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</si>
  <si>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</si>
  <si>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</si>
  <si>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</si>
  <si>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</si>
  <si>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</si>
  <si>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</si>
  <si>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</si>
  <si>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</si>
  <si>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</si>
  <si>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</si>
  <si>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</si>
  <si>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</si>
  <si>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</si>
  <si>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</si>
  <si>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</si>
  <si>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</si>
  <si>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</si>
  <si>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</si>
  <si>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</si>
  <si>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</si>
  <si>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</si>
  <si>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</si>
  <si>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</si>
  <si>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</si>
  <si>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</si>
  <si>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</si>
  <si>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</si>
  <si>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</si>
  <si>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</si>
  <si>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</si>
  <si>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</si>
  <si>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</si>
  <si>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</si>
  <si>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</si>
  <si>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</si>
  <si>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</si>
  <si>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</si>
  <si>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</si>
  <si>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</si>
  <si>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</si>
  <si>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</si>
  <si>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</si>
  <si>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</si>
  <si>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</si>
  <si>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</si>
  <si>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</si>
  <si>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</si>
  <si>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</si>
  <si>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</si>
  <si>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</si>
  <si>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</si>
  <si>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</si>
  <si>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</si>
  <si>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</si>
  <si>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</si>
  <si>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</si>
  <si>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</si>
  <si>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</si>
  <si>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</si>
  <si>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</si>
  <si>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</si>
  <si>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</si>
  <si>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</si>
  <si>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</si>
  <si>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</si>
  <si>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</si>
  <si>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</si>
  <si>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</si>
  <si>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</si>
  <si>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</si>
  <si>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</si>
  <si>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</si>
  <si>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</si>
  <si>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</si>
  <si>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</si>
  <si>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</si>
  <si>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</si>
  <si>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</si>
  <si>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</si>
  <si>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</si>
  <si>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</si>
  <si>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</si>
  <si>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</si>
  <si>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</si>
  <si>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</si>
  <si>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</si>
  <si>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</si>
  <si>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</si>
  <si>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</si>
  <si>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</si>
  <si>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</si>
  <si>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</si>
  <si>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</si>
  <si>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</si>
  <si>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</si>
  <si>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</si>
  <si>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</si>
  <si>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</si>
  <si>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</si>
  <si>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</si>
  <si>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</si>
  <si>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</si>
  <si>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</si>
  <si>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</si>
  <si>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</si>
  <si>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</si>
  <si>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</si>
  <si>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</si>
  <si>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</si>
  <si>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</si>
  <si>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</si>
  <si>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</si>
  <si>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</si>
  <si>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</si>
  <si>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</si>
  <si>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</si>
  <si>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</si>
  <si>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</si>
  <si>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</si>
  <si>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</si>
  <si>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</si>
  <si>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</si>
  <si>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</si>
  <si>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</si>
  <si>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</si>
  <si>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</si>
  <si>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</si>
  <si>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</si>
  <si>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</si>
  <si>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</si>
  <si>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</si>
  <si>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</si>
  <si>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</si>
  <si>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</si>
  <si>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</si>
  <si>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</si>
  <si>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</si>
  <si>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</si>
  <si>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</si>
  <si>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</si>
  <si>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</si>
  <si>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</si>
  <si>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</si>
  <si>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</si>
  <si>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</si>
  <si>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</si>
  <si>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</si>
  <si>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</si>
  <si>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</si>
  <si>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</si>
  <si>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</si>
  <si>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</si>
  <si>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</si>
  <si>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</si>
  <si>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</si>
  <si>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</si>
  <si>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</si>
  <si>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</si>
  <si>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</si>
  <si>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</si>
  <si>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</si>
  <si>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</si>
  <si>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</si>
  <si>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</si>
  <si>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</si>
  <si>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</si>
  <si>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</si>
  <si>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</si>
  <si>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</si>
  <si>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</si>
  <si>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</si>
  <si>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</si>
  <si>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</si>
  <si>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</si>
  <si>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</si>
  <si>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</si>
  <si>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</si>
  <si>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</si>
  <si>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</si>
  <si>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</si>
  <si>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</si>
  <si>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</si>
  <si>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</si>
  <si>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</si>
  <si>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</si>
  <si>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</si>
  <si>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</si>
  <si>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</si>
  <si>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</si>
  <si>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</si>
  <si>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</si>
  <si>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</si>
  <si>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</si>
  <si>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</si>
  <si>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</si>
  <si>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</si>
  <si>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</si>
  <si>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</si>
  <si>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</si>
  <si>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</si>
  <si>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</si>
  <si>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</si>
  <si>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</si>
  <si>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</si>
  <si>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</si>
  <si>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</si>
  <si>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</si>
  <si>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</si>
  <si>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</si>
  <si>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</si>
  <si>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</si>
  <si>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</si>
  <si>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</si>
  <si>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</si>
  <si>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</si>
  <si>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</si>
  <si>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</si>
  <si>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</si>
  <si>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</si>
  <si>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</si>
  <si>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</si>
  <si>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</si>
  <si>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</si>
  <si>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</si>
  <si>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</si>
  <si>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</si>
  <si>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</si>
  <si>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</si>
  <si>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</si>
  <si>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</si>
  <si>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</si>
  <si>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</si>
  <si>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</si>
  <si>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</si>
  <si>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</si>
  <si>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</si>
  <si>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</si>
  <si>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</si>
  <si>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</si>
  <si>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</si>
  <si>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</si>
  <si>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</si>
  <si>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</si>
  <si>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</si>
  <si>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</si>
  <si>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</si>
  <si>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</si>
  <si>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</si>
  <si>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</si>
  <si>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</si>
  <si>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</si>
  <si>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</si>
  <si>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</si>
  <si>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</si>
  <si>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</si>
  <si>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</si>
  <si>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</si>
  <si>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</si>
  <si>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</si>
  <si>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</si>
  <si>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</si>
  <si>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</si>
  <si>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</si>
  <si>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</si>
  <si>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</si>
  <si>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</si>
  <si>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</si>
  <si>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</si>
  <si>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</si>
  <si>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</si>
  <si>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</si>
  <si>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</si>
  <si>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</si>
  <si>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</si>
  <si>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</si>
  <si>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</si>
  <si>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</si>
  <si>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</si>
  <si>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</si>
  <si>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</si>
  <si>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</si>
  <si>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</si>
  <si>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</si>
  <si>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</si>
  <si>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</si>
  <si>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</si>
  <si>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</si>
  <si>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</si>
  <si>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</si>
  <si>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</si>
  <si>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</si>
  <si>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</si>
  <si>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</si>
  <si>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</si>
  <si>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</si>
  <si>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</si>
  <si>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</si>
  <si>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</si>
  <si>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</si>
  <si>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</si>
  <si>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</si>
  <si>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</si>
  <si>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</si>
  <si>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</si>
  <si>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</si>
  <si>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</si>
  <si>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</si>
  <si>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</si>
  <si>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</si>
  <si>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</si>
  <si>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</si>
  <si>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</si>
  <si>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</si>
  <si>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</si>
  <si>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</si>
  <si>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</si>
  <si>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</si>
  <si>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</si>
  <si>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</si>
  <si>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</si>
  <si>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</si>
  <si>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</si>
  <si>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</si>
  <si>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</si>
  <si>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</si>
  <si>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</si>
  <si>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</si>
  <si>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</si>
  <si>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</si>
  <si>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</si>
  <si>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</si>
  <si>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</si>
  <si>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</si>
  <si>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</si>
  <si>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</si>
  <si>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</si>
  <si>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</si>
  <si>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</si>
  <si>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</si>
  <si>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</si>
  <si>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</si>
  <si>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</si>
  <si>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</si>
  <si>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</si>
  <si>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</si>
  <si>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</si>
  <si>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</si>
  <si>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</si>
  <si>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</si>
  <si>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</si>
  <si>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</si>
  <si>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</si>
  <si>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</si>
  <si>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</si>
  <si>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</si>
  <si>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</si>
  <si>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</si>
  <si>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</si>
  <si>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</si>
  <si>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</si>
  <si>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</si>
  <si>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</si>
  <si>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</si>
  <si>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</si>
  <si>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</si>
  <si>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</si>
  <si>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</si>
  <si>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</si>
  <si>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</si>
  <si>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</si>
  <si>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</si>
  <si>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</si>
  <si>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</si>
  <si>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</si>
  <si>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</si>
  <si>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</si>
  <si>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</si>
  <si>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</si>
  <si>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</si>
  <si>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</si>
  <si>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</si>
  <si>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</si>
  <si>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</si>
  <si>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</si>
  <si>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</si>
  <si>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</si>
  <si>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</si>
  <si>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</si>
  <si>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</si>
  <si>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</si>
  <si>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</si>
  <si>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</si>
  <si>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</si>
  <si>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</si>
  <si>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</si>
  <si>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</si>
  <si>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</si>
  <si>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</si>
  <si>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</si>
  <si>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</si>
  <si>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</si>
  <si>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</si>
  <si>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</si>
  <si>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</si>
  <si>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</si>
  <si>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</si>
  <si>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</si>
  <si>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</si>
  <si>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</si>
  <si>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</si>
  <si>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</si>
  <si>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</si>
  <si>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</si>
  <si>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</si>
  <si>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</si>
  <si>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</si>
  <si>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</si>
  <si>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</si>
  <si>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</si>
  <si>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</si>
  <si>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</si>
  <si>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</si>
  <si>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</si>
  <si>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</si>
  <si>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</si>
  <si>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</si>
  <si>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</si>
  <si>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</si>
  <si>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</si>
  <si>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</si>
  <si>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</si>
  <si>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</si>
  <si>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</si>
  <si>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</si>
  <si>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</si>
  <si>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</si>
  <si>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</si>
  <si>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</si>
  <si>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</si>
  <si>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</si>
  <si>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</si>
  <si>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</si>
  <si>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</si>
  <si>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</si>
  <si>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</si>
  <si>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</si>
  <si>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</si>
  <si>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</si>
  <si>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</si>
  <si>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</si>
  <si>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</si>
  <si>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</si>
  <si>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</si>
  <si>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</si>
  <si>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</si>
  <si>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</si>
  <si>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</si>
  <si>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</si>
  <si>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</si>
  <si>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</si>
  <si>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</si>
  <si>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</si>
  <si>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</si>
  <si>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</si>
  <si>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</si>
  <si>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</si>
  <si>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</si>
  <si>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</si>
  <si>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</si>
  <si>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</si>
  <si>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</si>
  <si>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</si>
  <si>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</si>
  <si>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</si>
  <si>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</si>
  <si>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</si>
  <si>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</si>
  <si>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</si>
  <si>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</si>
  <si>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</si>
  <si>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</si>
  <si>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</si>
  <si>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</si>
  <si>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</si>
  <si>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</si>
  <si>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</si>
  <si>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</si>
  <si>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</si>
  <si>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</si>
  <si>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</si>
  <si>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</si>
  <si>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</si>
  <si>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</si>
  <si>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</si>
  <si>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</si>
  <si>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</si>
  <si>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</si>
  <si>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</si>
  <si>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</si>
  <si>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</si>
  <si>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</si>
  <si>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</si>
  <si>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</si>
  <si>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</si>
  <si>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</si>
  <si>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</si>
  <si>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</si>
  <si>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</si>
  <si>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</si>
  <si>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</si>
  <si>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</si>
  <si>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</si>
  <si>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</si>
  <si>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</si>
  <si>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</si>
  <si>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</si>
  <si>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</si>
  <si>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</si>
  <si>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</si>
  <si>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</si>
  <si>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</si>
  <si>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</si>
  <si>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</si>
  <si>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</si>
  <si>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</si>
  <si>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</si>
  <si>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</si>
  <si>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</si>
  <si>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</si>
  <si>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</si>
  <si>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</si>
  <si>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</si>
  <si>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</si>
  <si>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</si>
  <si>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</si>
  <si>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</si>
  <si>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</si>
  <si>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</si>
  <si>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</si>
  <si>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</si>
  <si>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</si>
  <si>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</si>
  <si>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</si>
  <si>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</si>
  <si>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</si>
  <si>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</si>
  <si>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</si>
  <si>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</si>
  <si>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</si>
  <si>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</si>
  <si>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</si>
  <si>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</si>
  <si>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</si>
  <si>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</si>
  <si>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</si>
  <si>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</si>
  <si>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</si>
  <si>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</si>
  <si>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</si>
  <si>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</si>
  <si>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</si>
  <si>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</si>
  <si>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</si>
  <si>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</si>
  <si>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</si>
  <si>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</si>
  <si>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</si>
  <si>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</si>
  <si>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</si>
  <si>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</si>
  <si>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</si>
  <si>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</si>
  <si>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</si>
  <si>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</si>
  <si>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</si>
  <si>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</si>
  <si>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</si>
  <si>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</si>
  <si>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</si>
  <si>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</si>
  <si>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</si>
  <si>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</si>
  <si>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</si>
  <si>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</si>
  <si>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</si>
  <si>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</si>
  <si>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</si>
  <si>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</si>
  <si>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</si>
  <si>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</si>
  <si>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</si>
  <si>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</si>
  <si>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</si>
  <si>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</si>
  <si>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</si>
  <si>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</si>
  <si>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</si>
  <si>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</si>
  <si>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</si>
  <si>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</si>
  <si>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</si>
  <si>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</si>
  <si>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</si>
  <si>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</si>
  <si>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</si>
  <si>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</si>
  <si>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</si>
  <si>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</si>
  <si>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</si>
  <si>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</si>
  <si>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</si>
  <si>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</si>
  <si>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</si>
  <si>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</si>
  <si>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</si>
  <si>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</si>
  <si>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</si>
  <si>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</si>
  <si>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</si>
  <si>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</si>
  <si>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</si>
  <si>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</si>
  <si>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</si>
  <si>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</si>
  <si>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</si>
  <si>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</si>
  <si>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</si>
  <si>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</si>
  <si>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</si>
  <si>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</si>
  <si>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</si>
  <si>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</si>
  <si>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</si>
  <si>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</si>
  <si>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</si>
  <si>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</si>
  <si>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</si>
  <si>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</si>
  <si>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</si>
  <si>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</si>
  <si>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</si>
  <si>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</si>
  <si>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</si>
  <si>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</si>
  <si>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</si>
  <si>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</si>
  <si>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</si>
  <si>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</si>
  <si>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</si>
  <si>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</si>
  <si>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</si>
  <si>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</si>
  <si>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</si>
  <si>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</si>
  <si>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</si>
  <si>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</si>
  <si>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</si>
  <si>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</si>
  <si>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</si>
  <si>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</si>
  <si>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</si>
  <si>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</si>
  <si>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</si>
  <si>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</si>
  <si>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</si>
  <si>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</si>
  <si>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</si>
  <si>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</si>
  <si>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</si>
  <si>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</si>
  <si>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</si>
  <si>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</si>
  <si>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</si>
  <si>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</si>
  <si>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</si>
  <si>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</si>
  <si>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</si>
  <si>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</si>
  <si>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</si>
  <si>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</si>
  <si>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</si>
  <si>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</si>
  <si>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</si>
  <si>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</si>
  <si>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</si>
  <si>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</si>
  <si>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</si>
  <si>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</si>
  <si>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</si>
  <si>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</si>
  <si>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</si>
  <si>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</si>
  <si>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</si>
  <si>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</si>
  <si>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</si>
  <si>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</si>
  <si>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</si>
  <si>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</si>
  <si>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</si>
  <si>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</si>
  <si>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</si>
  <si>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</si>
  <si>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</si>
  <si>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</si>
  <si>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</si>
  <si>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</si>
  <si>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</si>
  <si>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</si>
  <si>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</si>
  <si>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</si>
  <si>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</si>
  <si>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</si>
  <si>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</si>
  <si>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</si>
  <si>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</si>
  <si>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</si>
  <si>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</si>
  <si>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</si>
  <si>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</si>
  <si>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</si>
  <si>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</si>
  <si>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</si>
  <si>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</si>
  <si>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</si>
  <si>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</si>
  <si>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</si>
  <si>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</si>
  <si>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</si>
  <si>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</si>
  <si>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</si>
  <si>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</si>
  <si>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</si>
  <si>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</si>
  <si>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</si>
  <si>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</si>
  <si>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</si>
  <si>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</si>
  <si>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</si>
  <si>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</si>
  <si>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</si>
  <si>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</si>
  <si>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</si>
  <si>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</si>
  <si>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</si>
  <si>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</si>
  <si>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</si>
  <si>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</si>
  <si>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</si>
  <si>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</si>
  <si>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</si>
  <si>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</si>
  <si>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</si>
  <si>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</si>
  <si>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</si>
  <si>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</si>
  <si>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</si>
  <si>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</si>
  <si>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</si>
  <si>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</si>
  <si>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</si>
  <si>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</si>
  <si>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</si>
  <si>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</si>
  <si>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</si>
  <si>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</si>
  <si>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</si>
  <si>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</si>
  <si>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</si>
  <si>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</si>
  <si>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</si>
  <si>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</si>
  <si>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</si>
  <si>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</si>
  <si>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</si>
  <si>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</si>
  <si>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</si>
  <si>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</si>
  <si>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</si>
  <si>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</si>
  <si>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</si>
  <si>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</si>
  <si>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</si>
  <si>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</si>
  <si>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</si>
  <si>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</si>
  <si>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</si>
  <si>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</si>
  <si>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</si>
  <si>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</si>
  <si>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</si>
  <si>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</si>
  <si>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</si>
  <si>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</si>
  <si>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</si>
  <si>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</si>
  <si>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</si>
  <si>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</si>
  <si>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</si>
  <si>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</si>
  <si>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</si>
  <si>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</si>
  <si>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</si>
  <si>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</si>
  <si>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</si>
  <si>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</si>
  <si>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</si>
  <si>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</si>
  <si>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</si>
  <si>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</si>
  <si>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</si>
  <si>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</si>
  <si>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</si>
  <si>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</si>
  <si>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</si>
  <si>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</si>
  <si>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</si>
  <si>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</si>
  <si>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</si>
  <si>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</si>
  <si>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</si>
  <si>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</si>
  <si>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</si>
  <si>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</si>
  <si>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</si>
  <si>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</si>
  <si>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</si>
  <si>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</si>
  <si>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</si>
  <si>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</si>
  <si>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</si>
  <si>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</si>
  <si>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</si>
  <si>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</si>
  <si>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</si>
  <si>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</si>
  <si>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</si>
  <si>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</si>
  <si>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</si>
  <si>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</si>
  <si>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</si>
  <si>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</si>
  <si>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</si>
  <si>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</si>
  <si>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</si>
  <si>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</si>
  <si>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</si>
  <si>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</si>
  <si>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</si>
  <si>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</si>
  <si>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</si>
  <si>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</si>
  <si>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</si>
  <si>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</si>
  <si>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</si>
  <si>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</si>
  <si>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</si>
  <si>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</si>
  <si>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</si>
  <si>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</si>
  <si>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</si>
  <si>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</si>
  <si>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</si>
  <si>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</si>
  <si>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</si>
  <si>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</si>
  <si>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</si>
  <si>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</si>
  <si>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</si>
  <si>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</si>
  <si>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</si>
  <si>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</si>
  <si>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</si>
  <si>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</si>
  <si>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</si>
  <si>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</si>
  <si>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</si>
  <si>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</si>
  <si>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</si>
  <si>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</si>
  <si>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</si>
  <si>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</si>
  <si>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</si>
  <si>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</si>
  <si>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</si>
  <si>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</si>
  <si>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</si>
  <si>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</si>
  <si>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</si>
  <si>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</si>
  <si>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</si>
  <si>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</si>
  <si>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</si>
  <si>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</si>
  <si>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</si>
  <si>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</si>
  <si>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</si>
  <si>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</si>
  <si>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</si>
  <si>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</si>
  <si>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</si>
  <si>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</si>
  <si>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</si>
  <si>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</si>
  <si>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</si>
  <si>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</si>
  <si>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</si>
  <si>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</si>
  <si>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</si>
  <si>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</si>
  <si>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</si>
  <si>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</si>
  <si>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</si>
  <si>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</si>
  <si>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</si>
  <si>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</si>
  <si>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</si>
  <si>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</si>
  <si>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</si>
  <si>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</si>
  <si>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</si>
  <si>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</si>
  <si>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</si>
  <si>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</si>
  <si>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</si>
  <si>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</si>
  <si>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</si>
  <si>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</si>
  <si>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</si>
  <si>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</si>
  <si>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</si>
  <si>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</si>
  <si>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</si>
  <si>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</si>
  <si>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</si>
  <si>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</si>
  <si>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</si>
  <si>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</si>
  <si>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</si>
  <si>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</si>
  <si>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</si>
  <si>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</si>
  <si>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</si>
  <si>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</si>
  <si>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</si>
  <si>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</si>
  <si>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</si>
  <si>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</si>
  <si>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</si>
  <si>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</si>
  <si>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</si>
  <si>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</si>
  <si>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</si>
  <si>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</si>
  <si>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</si>
  <si>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</si>
  <si>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</si>
  <si>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</si>
  <si>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</si>
  <si>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</si>
  <si>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</si>
  <si>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</si>
  <si>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</si>
  <si>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</si>
  <si>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</si>
  <si>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</si>
  <si>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</si>
  <si>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</si>
  <si>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</si>
  <si>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</si>
  <si>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</si>
  <si>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</si>
  <si>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</si>
  <si>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</si>
  <si>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</si>
  <si>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</si>
  <si>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</si>
  <si>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</si>
  <si>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</si>
  <si>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</si>
  <si>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</si>
  <si>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</si>
  <si>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</si>
  <si>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</si>
  <si>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</si>
  <si>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</si>
  <si>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</si>
  <si>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</si>
  <si>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</si>
  <si>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</si>
  <si>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</si>
  <si>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</si>
  <si>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</si>
  <si>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</si>
  <si>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</si>
  <si>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</si>
  <si>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</si>
  <si>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</si>
  <si>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</si>
  <si>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</si>
  <si>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</si>
  <si>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</si>
  <si>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</si>
  <si>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</si>
  <si>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</si>
  <si>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</si>
  <si>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</si>
  <si>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</si>
  <si>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</si>
  <si>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</si>
  <si>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</si>
  <si>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</si>
  <si>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</si>
  <si>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</si>
  <si>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</si>
  <si>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</si>
  <si>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</si>
  <si>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</si>
  <si>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</si>
  <si>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</si>
  <si>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</si>
  <si>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</si>
  <si>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</si>
  <si>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</si>
  <si>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</si>
  <si>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</si>
  <si>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</si>
  <si>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</si>
  <si>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</si>
  <si>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</si>
  <si>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</si>
  <si>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</si>
  <si>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</si>
  <si>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</si>
  <si>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</si>
  <si>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</si>
  <si>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</si>
  <si>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</si>
  <si>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</si>
  <si>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</si>
  <si>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</si>
  <si>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</si>
  <si>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</si>
  <si>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</si>
  <si>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</si>
  <si>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</si>
  <si>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</si>
  <si>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</si>
  <si>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</si>
  <si>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</si>
  <si>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</si>
  <si>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</si>
  <si>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</si>
  <si>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</si>
  <si>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</si>
  <si>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</si>
  <si>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</si>
  <si>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</si>
  <si>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</si>
  <si>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</si>
  <si>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</si>
  <si>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</si>
  <si>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</si>
  <si>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</si>
  <si>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</si>
  <si>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</si>
  <si>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</si>
  <si>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</si>
  <si>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</si>
  <si>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</si>
  <si>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</si>
  <si>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</si>
  <si>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</si>
  <si>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</si>
  <si>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</si>
  <si>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</si>
  <si>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</si>
  <si>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</si>
  <si>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</si>
  <si>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</si>
  <si>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</si>
  <si>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</si>
  <si>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</si>
  <si>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</si>
  <si>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</si>
  <si>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</si>
  <si>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</si>
  <si>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</si>
  <si>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</si>
  <si>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</si>
  <si>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</si>
  <si>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</si>
  <si>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</si>
  <si>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</si>
  <si>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</si>
  <si>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</si>
  <si>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</si>
  <si>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</si>
  <si>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</si>
  <si>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</si>
  <si>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</si>
  <si>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</si>
  <si>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</si>
  <si>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</si>
  <si>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</si>
  <si>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</si>
  <si>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</si>
  <si>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</si>
  <si>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</si>
  <si>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</si>
  <si>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</si>
  <si>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</si>
  <si>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</si>
  <si>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</si>
  <si>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</si>
  <si>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</si>
  <si>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</si>
  <si>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</si>
  <si>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</si>
  <si>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</si>
  <si>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</si>
  <si>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</si>
  <si>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</si>
  <si>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</si>
  <si>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</si>
  <si>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</si>
  <si>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</si>
  <si>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</si>
  <si>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</si>
  <si>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</si>
  <si>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</si>
  <si>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</si>
  <si>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</si>
  <si>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</si>
  <si>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</si>
  <si>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</si>
  <si>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</si>
  <si>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</si>
  <si>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</si>
  <si>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</si>
  <si>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</si>
  <si>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</si>
  <si>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</si>
  <si>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</si>
  <si>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</si>
  <si>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</si>
  <si>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</si>
  <si>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</si>
  <si>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</si>
  <si>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</si>
  <si>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</si>
  <si>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</si>
  <si>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</si>
  <si>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</si>
  <si>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</si>
  <si>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</si>
  <si>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</si>
  <si>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</si>
  <si>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</si>
  <si>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</si>
  <si>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</si>
  <si>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</si>
  <si>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</si>
  <si>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</si>
  <si>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</si>
  <si>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</si>
  <si>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</si>
  <si>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</si>
  <si>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</si>
  <si>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</si>
  <si>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</si>
  <si>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</si>
  <si>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</si>
  <si>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</si>
  <si>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</si>
  <si>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</si>
  <si>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</si>
  <si>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</si>
  <si>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</si>
  <si>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</si>
  <si>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</si>
  <si>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</si>
  <si>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</si>
  <si>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</si>
  <si>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</si>
  <si>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</si>
  <si>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</si>
  <si>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</si>
  <si>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</si>
  <si>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</si>
  <si>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</si>
  <si>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</si>
  <si>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</si>
  <si>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</si>
  <si>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</si>
  <si>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</si>
  <si>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</si>
  <si>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</si>
  <si>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</si>
  <si>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</si>
  <si>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</si>
  <si>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</si>
  <si>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</si>
  <si>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</si>
  <si>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</si>
  <si>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</si>
  <si>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</si>
  <si>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</si>
  <si>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</si>
  <si>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</si>
  <si>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</si>
  <si>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</si>
  <si>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</si>
  <si>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</si>
  <si>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</si>
  <si>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</si>
  <si>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</si>
  <si>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</si>
  <si>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</si>
  <si>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</si>
  <si>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</si>
  <si>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</si>
  <si>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</si>
  <si>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</si>
  <si>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</si>
  <si>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</si>
  <si>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</si>
  <si>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</si>
  <si>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</si>
  <si>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</si>
  <si>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</si>
  <si>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</si>
  <si>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</si>
  <si>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</si>
  <si>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</si>
  <si>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</si>
  <si>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</si>
  <si>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</si>
  <si>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</si>
  <si>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</si>
  <si>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</si>
  <si>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</si>
  <si>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</si>
  <si>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</si>
  <si>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</si>
  <si>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</si>
  <si>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</si>
  <si>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</si>
  <si>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</si>
  <si>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</si>
  <si>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</si>
  <si>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</si>
  <si>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</si>
  <si>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</si>
  <si>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</si>
  <si>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</si>
  <si>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</si>
  <si>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</si>
  <si>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</si>
  <si>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</si>
  <si>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</si>
  <si>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</si>
  <si>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</si>
  <si>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</si>
  <si>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</si>
  <si>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</si>
  <si>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</si>
  <si>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</si>
  <si>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</si>
  <si>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</si>
  <si>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</si>
  <si>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</si>
  <si>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</si>
  <si>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</si>
  <si>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</si>
  <si>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</si>
  <si>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</si>
  <si>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</si>
  <si>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</si>
  <si>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</si>
  <si>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</si>
  <si>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</si>
  <si>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</si>
  <si>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</si>
  <si>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</si>
  <si>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</si>
  <si>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</si>
  <si>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</si>
  <si>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</si>
  <si>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</si>
  <si>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</si>
  <si>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</si>
  <si>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</si>
  <si>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</si>
  <si>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</si>
  <si>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</si>
  <si>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</si>
  <si>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</si>
  <si>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</si>
  <si>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</si>
  <si>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</si>
  <si>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</si>
  <si>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</si>
  <si>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</si>
  <si>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</si>
  <si>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</si>
  <si>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</si>
  <si>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</si>
  <si>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</si>
  <si>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</si>
  <si>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</si>
  <si>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</si>
  <si>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</si>
  <si>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</si>
  <si>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</si>
  <si>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</si>
  <si>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</si>
  <si>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</si>
  <si>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</si>
  <si>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</si>
  <si>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</si>
  <si>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</si>
  <si>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</si>
  <si>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</si>
  <si>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</si>
  <si>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</si>
  <si>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</si>
  <si>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</si>
  <si>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</si>
  <si>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</si>
  <si>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</si>
  <si>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</si>
  <si>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</si>
  <si>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</si>
  <si>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</si>
  <si>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</si>
  <si>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</si>
  <si>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</si>
  <si>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</si>
  <si>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</si>
  <si>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</si>
  <si>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</si>
  <si>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</si>
  <si>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</si>
  <si>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</si>
  <si>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</si>
  <si>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</si>
  <si>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</si>
  <si>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</si>
  <si>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</si>
  <si>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</si>
  <si>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</si>
  <si>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</si>
  <si>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</si>
  <si>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</si>
  <si>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</si>
  <si>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</si>
  <si>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</si>
  <si>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</si>
  <si>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</si>
  <si>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</si>
  <si>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</si>
  <si>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</si>
  <si>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</si>
  <si>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</si>
  <si>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</si>
  <si>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</si>
  <si>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</si>
  <si>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</si>
  <si>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</si>
  <si>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</si>
  <si>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</si>
  <si>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</si>
  <si>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</si>
  <si>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</si>
  <si>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</si>
  <si>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</si>
  <si>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</si>
  <si>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</si>
  <si>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</si>
  <si>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</si>
  <si>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</si>
  <si>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</si>
  <si>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</si>
  <si>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</si>
  <si>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</si>
  <si>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</si>
  <si>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</si>
  <si>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</si>
  <si>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</si>
  <si>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</si>
  <si>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</si>
  <si>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</si>
  <si>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</si>
  <si>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</si>
  <si>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</si>
  <si>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</si>
  <si>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</si>
  <si>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</si>
  <si>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</si>
  <si>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</si>
  <si>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</si>
  <si>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</si>
  <si>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</si>
  <si>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</si>
  <si>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</si>
  <si>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</si>
  <si>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</si>
  <si>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</si>
  <si>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</si>
  <si>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</si>
  <si>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</si>
  <si>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</si>
  <si>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</si>
  <si>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</si>
  <si>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</si>
  <si>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</si>
  <si>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</si>
  <si>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</si>
  <si>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</si>
  <si>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</si>
  <si>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</si>
  <si>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</si>
  <si>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</si>
  <si>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</si>
  <si>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</si>
  <si>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</si>
  <si>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</si>
  <si>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</si>
  <si>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</si>
  <si>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</si>
  <si>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</si>
  <si>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</si>
  <si>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</si>
  <si>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</si>
  <si>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</si>
  <si>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</si>
  <si>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</si>
  <si>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</si>
  <si>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</si>
  <si>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</si>
  <si>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</si>
  <si>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</si>
  <si>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</si>
  <si>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</si>
  <si>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</si>
  <si>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</si>
  <si>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</si>
  <si>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</si>
  <si>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</si>
  <si>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</si>
  <si>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</si>
  <si>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</si>
  <si>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</si>
  <si>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</si>
  <si>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</si>
  <si>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</si>
  <si>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</si>
  <si>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</si>
  <si>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</si>
  <si>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</si>
  <si>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</si>
  <si>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</si>
  <si>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</si>
  <si>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</si>
  <si>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</si>
  <si>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</si>
  <si>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</si>
  <si>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</si>
  <si>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</si>
  <si>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</si>
  <si>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</si>
  <si>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</si>
  <si>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</si>
  <si>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</si>
  <si>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</si>
  <si>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</si>
  <si>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</si>
  <si>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</si>
  <si>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</si>
  <si>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</si>
  <si>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</si>
  <si>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</si>
  <si>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</si>
  <si>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</si>
  <si>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</si>
  <si>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</si>
  <si>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</si>
  <si>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</si>
  <si>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</si>
  <si>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</si>
  <si>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</si>
  <si>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</si>
  <si>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</si>
  <si>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</si>
  <si>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</si>
  <si>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</si>
  <si>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</si>
  <si>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</si>
  <si>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</si>
  <si>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</si>
  <si>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</si>
  <si>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</si>
  <si>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</si>
  <si>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</si>
  <si>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</si>
  <si>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</si>
  <si>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</si>
  <si>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</si>
  <si>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</si>
  <si>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</si>
  <si>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</si>
  <si>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</si>
  <si>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</si>
  <si>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</si>
  <si>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</si>
  <si>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</si>
  <si>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</si>
  <si>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</si>
  <si>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</si>
  <si>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</si>
  <si>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</si>
  <si>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</si>
  <si>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</si>
  <si>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</si>
  <si>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</si>
  <si>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</si>
  <si>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</si>
  <si>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</si>
  <si>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</si>
  <si>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</si>
  <si>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</si>
  <si>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</si>
  <si>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</si>
  <si>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</si>
  <si>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</si>
  <si>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</si>
  <si>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</si>
  <si>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</si>
  <si>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</si>
  <si>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</si>
  <si>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</si>
  <si>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</si>
  <si>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</si>
  <si>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</si>
  <si>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</si>
  <si>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</si>
  <si>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</si>
  <si>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</si>
  <si>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</si>
  <si>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</si>
  <si>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</si>
  <si>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</si>
  <si>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</si>
  <si>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</si>
  <si>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</si>
  <si>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</si>
  <si>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</si>
  <si>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</si>
  <si>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</si>
  <si>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</si>
  <si>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</si>
  <si>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</si>
  <si>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</si>
  <si>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</si>
  <si>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</si>
  <si>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</si>
  <si>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</si>
  <si>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</si>
  <si>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</si>
  <si>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</si>
  <si>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</si>
  <si>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</si>
  <si>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</si>
  <si>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</si>
  <si>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</si>
  <si>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</si>
  <si>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</si>
  <si>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</si>
  <si>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</si>
  <si>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</si>
  <si>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</si>
  <si>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</si>
  <si>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</si>
  <si>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</si>
  <si>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</si>
  <si>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</si>
  <si>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</si>
  <si>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</si>
  <si>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</si>
  <si>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</si>
  <si>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</si>
  <si>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</si>
  <si>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</si>
  <si>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</si>
  <si>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</si>
  <si>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</si>
  <si>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</si>
  <si>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</si>
  <si>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</si>
  <si>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</si>
  <si>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</si>
  <si>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</si>
  <si>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</si>
  <si>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</si>
  <si>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</si>
  <si>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</si>
  <si>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</si>
  <si>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</si>
  <si>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</si>
  <si>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</si>
  <si>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</si>
  <si>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</si>
  <si>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</si>
  <si>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</si>
  <si>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</si>
  <si>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</si>
  <si>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</si>
  <si>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</si>
  <si>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</si>
  <si>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</si>
  <si>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</si>
  <si>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</si>
  <si>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</si>
  <si>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</si>
  <si>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</si>
  <si>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</si>
  <si>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</si>
  <si>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</si>
  <si>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</si>
  <si>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</si>
  <si>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</si>
  <si>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</si>
  <si>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</si>
  <si>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</si>
  <si>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</si>
  <si>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</si>
  <si>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</si>
  <si>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</si>
  <si>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</si>
  <si>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</si>
  <si>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</si>
  <si>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</si>
  <si>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</si>
  <si>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</si>
  <si>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</si>
  <si>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</si>
  <si>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</si>
  <si>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</si>
  <si>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</si>
  <si>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</si>
  <si>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</si>
  <si>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</si>
  <si>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</si>
  <si>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</si>
  <si>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</si>
  <si>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</si>
  <si>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</si>
  <si>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</si>
  <si>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</si>
  <si>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</si>
  <si>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</si>
  <si>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</si>
  <si>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</si>
  <si>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</si>
  <si>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</si>
  <si>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</si>
  <si>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</si>
  <si>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</si>
  <si>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</si>
  <si>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</si>
  <si>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</si>
  <si>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</si>
  <si>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</si>
  <si>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</si>
  <si>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</si>
  <si>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</si>
  <si>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</si>
  <si>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</si>
  <si>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</si>
  <si>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</si>
  <si>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</si>
  <si>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</si>
  <si>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</si>
  <si>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</si>
  <si>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</si>
  <si>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</si>
  <si>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</si>
  <si>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</si>
  <si>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</si>
  <si>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</si>
  <si>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</si>
  <si>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</si>
  <si>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</si>
  <si>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</si>
  <si>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</si>
  <si>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</si>
  <si>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</si>
  <si>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</si>
  <si>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</si>
  <si>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</si>
  <si>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</si>
  <si>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</si>
  <si>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</si>
  <si>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</si>
  <si>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</si>
  <si>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</si>
  <si>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</si>
  <si>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</si>
  <si>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</si>
  <si>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</si>
  <si>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</si>
  <si>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</si>
  <si>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</si>
  <si>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</si>
  <si>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</si>
  <si>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</si>
  <si>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</si>
  <si>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</si>
  <si>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</si>
  <si>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</si>
  <si>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</si>
  <si>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</si>
  <si>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</si>
  <si>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</si>
  <si>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</si>
  <si>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</si>
  <si>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</si>
  <si>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</si>
  <si>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</si>
  <si>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</si>
  <si>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</si>
  <si>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</si>
  <si>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</si>
  <si>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</si>
  <si>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</si>
  <si>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</si>
  <si>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</si>
  <si>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</si>
  <si>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</si>
  <si>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</si>
  <si>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</si>
  <si>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</si>
  <si>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</si>
  <si>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</si>
  <si>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</si>
  <si>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</si>
  <si>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</si>
  <si>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</si>
  <si>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</si>
  <si>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</si>
  <si>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</si>
  <si>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</si>
  <si>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</si>
  <si>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</si>
  <si>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</si>
  <si>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</si>
  <si>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</si>
  <si>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</si>
  <si>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</si>
  <si>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</si>
  <si>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</si>
  <si>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</si>
  <si>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</si>
  <si>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</si>
  <si>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</si>
  <si>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</si>
  <si>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</si>
  <si>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</si>
  <si>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</si>
  <si>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</si>
  <si>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</si>
  <si>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</si>
  <si>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</si>
  <si>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</si>
  <si>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</si>
  <si>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</si>
  <si>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</si>
  <si>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</si>
  <si>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</si>
  <si>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</si>
  <si>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</si>
  <si>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</si>
  <si>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</si>
  <si>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</si>
  <si>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</si>
  <si>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</si>
  <si>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</si>
  <si>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</si>
  <si>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</si>
  <si>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</si>
  <si>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</si>
  <si>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</si>
  <si>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</si>
  <si>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</si>
  <si>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</si>
  <si>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</si>
  <si>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</si>
  <si>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</si>
  <si>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</si>
  <si>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</si>
  <si>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</si>
  <si>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</si>
  <si>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</si>
  <si>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</si>
  <si>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</si>
  <si>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</si>
  <si>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</si>
  <si>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</si>
  <si>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</si>
  <si>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</si>
  <si>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</si>
  <si>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</si>
  <si>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</si>
  <si>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</si>
  <si>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</si>
  <si>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</si>
  <si>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</si>
  <si>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</si>
  <si>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</si>
  <si>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</si>
  <si>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</si>
  <si>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</si>
  <si>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</si>
  <si>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</si>
  <si>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</si>
  <si>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</si>
  <si>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</si>
  <si>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</si>
  <si>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</si>
  <si>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</si>
  <si>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</si>
  <si>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</si>
  <si>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</si>
  <si>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</si>
  <si>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</si>
  <si>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</si>
  <si>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</si>
  <si>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</si>
  <si>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</si>
  <si>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</si>
  <si>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</si>
  <si>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</si>
  <si>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</si>
  <si>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</si>
  <si>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</si>
  <si>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</si>
  <si>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</si>
  <si>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</si>
  <si>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</si>
  <si>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</si>
  <si>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</si>
  <si>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</si>
  <si>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</si>
  <si>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</si>
  <si>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</si>
  <si>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</si>
  <si>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</si>
  <si>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</si>
  <si>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</si>
  <si>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</si>
  <si>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</si>
  <si>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</si>
  <si>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</si>
  <si>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</si>
  <si>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</si>
  <si>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</si>
  <si>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</si>
  <si>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</si>
  <si>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</si>
  <si>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</si>
  <si>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</si>
  <si>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</si>
  <si>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</si>
  <si>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</si>
  <si>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</si>
  <si>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</si>
  <si>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</si>
  <si>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</si>
  <si>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</si>
  <si>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</si>
  <si>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</si>
  <si>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</si>
  <si>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</si>
  <si>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</si>
  <si>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</si>
  <si>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</si>
  <si>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</si>
  <si>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</si>
  <si>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</si>
  <si>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</si>
  <si>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</si>
  <si>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</si>
  <si>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</si>
  <si>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</si>
  <si>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</si>
  <si>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</si>
  <si>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</si>
  <si>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</si>
  <si>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</si>
  <si>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</si>
  <si>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</si>
  <si>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</si>
  <si>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</si>
  <si>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</si>
  <si>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</si>
  <si>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</si>
  <si>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</si>
  <si>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</si>
  <si>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</si>
  <si>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</si>
  <si>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</si>
  <si>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</si>
  <si>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</si>
  <si>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</si>
  <si>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</si>
  <si>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</si>
  <si>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</si>
  <si>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</si>
  <si>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</si>
  <si>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</si>
  <si>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</si>
  <si>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</si>
  <si>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</si>
  <si>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</si>
  <si>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</si>
  <si>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</si>
  <si>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</si>
  <si>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</si>
  <si>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</si>
  <si>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</si>
  <si>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</si>
  <si>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</si>
  <si>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</si>
  <si>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</si>
  <si>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</si>
  <si>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</si>
  <si>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</si>
  <si>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</si>
  <si>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</si>
  <si>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</si>
  <si>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</si>
  <si>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</si>
  <si>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</si>
  <si>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</si>
  <si>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</si>
  <si>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</si>
  <si>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</si>
  <si>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</si>
  <si>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</si>
  <si>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</si>
  <si>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</si>
  <si>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</si>
  <si>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</si>
  <si>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</si>
  <si>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</si>
  <si>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</si>
  <si>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</si>
  <si>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</si>
  <si>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</si>
  <si>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</si>
  <si>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</si>
  <si>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</si>
  <si>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</si>
  <si>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</si>
  <si>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</si>
  <si>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</si>
  <si>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</si>
  <si>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</si>
  <si>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</si>
  <si>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</si>
  <si>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</si>
  <si>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</si>
  <si>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</si>
  <si>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</si>
  <si>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</si>
  <si>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</si>
  <si>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</si>
  <si>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</si>
  <si>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</si>
  <si>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</si>
  <si>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</si>
  <si>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</si>
  <si>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</si>
  <si>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</si>
  <si>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</si>
  <si>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</si>
  <si>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</si>
  <si>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</si>
  <si>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</si>
  <si>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</si>
  <si>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</si>
  <si>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</si>
  <si>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</si>
  <si>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</si>
  <si>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</si>
  <si>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</si>
  <si>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</si>
  <si>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</si>
  <si>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</si>
  <si>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</si>
  <si>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</si>
  <si>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</si>
  <si>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</si>
  <si>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</si>
  <si>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</si>
  <si>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</si>
  <si>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</si>
  <si>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</si>
  <si>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</si>
  <si>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</si>
  <si>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</si>
  <si>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</si>
  <si>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</si>
  <si>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</si>
  <si>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</si>
  <si>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</si>
  <si>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</si>
  <si>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</si>
  <si>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</si>
  <si>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</si>
  <si>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</si>
  <si>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</si>
  <si>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</si>
  <si>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</si>
  <si>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</si>
  <si>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</si>
  <si>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</si>
  <si>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</si>
  <si>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</si>
  <si>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</si>
  <si>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</si>
  <si>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</si>
  <si>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</si>
  <si>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</si>
  <si>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</si>
  <si>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</si>
  <si>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</si>
  <si>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</si>
  <si>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</si>
  <si>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</si>
  <si>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</si>
  <si>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</si>
  <si>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</si>
  <si>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</si>
  <si>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</si>
  <si>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</si>
  <si>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</si>
  <si>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</si>
  <si>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</si>
  <si>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</si>
  <si>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</si>
  <si>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</si>
  <si>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</si>
  <si>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</si>
  <si>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</si>
  <si>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</si>
  <si>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</si>
  <si>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</si>
  <si>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</si>
  <si>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</si>
  <si>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</si>
  <si>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</si>
  <si>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</si>
  <si>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</si>
  <si>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</si>
  <si>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</si>
  <si>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</si>
  <si>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</si>
  <si>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</si>
  <si>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</si>
  <si>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</si>
  <si>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</si>
  <si>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</si>
  <si>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</si>
  <si>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</si>
  <si>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</si>
  <si>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</si>
  <si>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</si>
  <si>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</si>
  <si>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</si>
  <si>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</si>
  <si>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</si>
  <si>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</si>
  <si>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</si>
  <si>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</si>
  <si>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</si>
  <si>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</si>
  <si>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</si>
  <si>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</si>
  <si>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</si>
  <si>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</si>
  <si>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</si>
  <si>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</si>
  <si>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</si>
  <si>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</si>
  <si>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</si>
  <si>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</si>
  <si>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</si>
  <si>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</si>
  <si>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</si>
  <si>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</si>
  <si>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</si>
  <si>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</si>
  <si>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</si>
  <si>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</si>
  <si>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</si>
  <si>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</si>
  <si>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</si>
  <si>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</si>
  <si>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</si>
  <si>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</si>
  <si>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</si>
  <si>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</si>
  <si>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</si>
  <si>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</si>
  <si>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</si>
  <si>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</si>
  <si>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</si>
  <si>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</si>
  <si>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</si>
  <si>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</si>
  <si>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</si>
  <si>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</si>
  <si>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</si>
  <si>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</si>
  <si>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</si>
  <si>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</si>
  <si>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</si>
  <si>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</si>
  <si>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</si>
  <si>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</si>
  <si>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</si>
  <si>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</si>
  <si>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</si>
  <si>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</si>
  <si>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</si>
  <si>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</si>
  <si>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</si>
  <si>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</si>
  <si>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</si>
  <si>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</si>
  <si>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</si>
  <si>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</si>
  <si>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</si>
  <si>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</si>
  <si>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</si>
  <si>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</si>
  <si>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</si>
  <si>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</si>
  <si>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</si>
  <si>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</si>
  <si>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</si>
  <si>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</si>
  <si>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</si>
  <si>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</si>
  <si>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</si>
  <si>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</si>
  <si>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</si>
  <si>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</si>
  <si>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</si>
  <si>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</si>
  <si>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</si>
  <si>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</si>
  <si>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</si>
  <si>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</si>
  <si>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</si>
  <si>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</si>
  <si>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</si>
  <si>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</si>
  <si>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</si>
  <si>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</si>
  <si>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</si>
  <si>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</si>
  <si>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</si>
  <si>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</si>
  <si>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</si>
  <si>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</si>
  <si>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</si>
  <si>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</si>
  <si>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</si>
  <si>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</si>
  <si>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</si>
  <si>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</si>
  <si>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</si>
  <si>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</si>
  <si>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</si>
  <si>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</si>
  <si>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</si>
  <si>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</si>
  <si>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</si>
  <si>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</si>
  <si>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</si>
  <si>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</si>
  <si>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</si>
  <si>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</si>
  <si>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</si>
  <si>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</si>
  <si>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</si>
  <si>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</si>
  <si>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</si>
  <si>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</si>
  <si>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</si>
  <si>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</si>
  <si>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</si>
  <si>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</si>
  <si>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</si>
  <si>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</si>
  <si>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</si>
  <si>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</si>
  <si>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</si>
  <si>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</si>
  <si>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</si>
  <si>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</si>
  <si>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</si>
  <si>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</si>
  <si>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</si>
  <si>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</si>
  <si>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</si>
  <si>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</si>
  <si>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</si>
  <si>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</si>
  <si>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</si>
  <si>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</si>
  <si>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</si>
  <si>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</si>
  <si>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</si>
  <si>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</si>
  <si>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</si>
  <si>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</si>
  <si>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</si>
  <si>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</si>
  <si>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</si>
  <si>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</si>
  <si>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</si>
  <si>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</si>
  <si>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</si>
  <si>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</si>
  <si>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</si>
  <si>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</si>
  <si>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</si>
  <si>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</si>
  <si>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</si>
  <si>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</si>
  <si>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</si>
  <si>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</si>
  <si>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</si>
  <si>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</si>
  <si>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</si>
  <si>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</si>
  <si>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</si>
  <si>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</si>
  <si>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</si>
  <si>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</si>
  <si>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</si>
  <si>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</si>
  <si>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</si>
  <si>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</si>
  <si>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</si>
  <si>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</si>
  <si>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</si>
  <si>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</si>
  <si>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</si>
  <si>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</si>
  <si>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</si>
  <si>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</si>
  <si>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</si>
  <si>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</si>
  <si>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</si>
  <si>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</si>
  <si>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</si>
  <si>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</si>
  <si>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</si>
  <si>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</si>
  <si>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</si>
  <si>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</si>
  <si>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</si>
  <si>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</si>
  <si>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</si>
  <si>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</si>
  <si>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</si>
  <si>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</si>
  <si>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</si>
  <si>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</si>
  <si>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</si>
  <si>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</si>
  <si>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</si>
  <si>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</si>
  <si>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</si>
  <si>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</si>
  <si>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</si>
  <si>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</si>
  <si>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</si>
  <si>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</si>
  <si>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</si>
  <si>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</si>
  <si>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</si>
  <si>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</si>
  <si>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</si>
  <si>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</si>
  <si>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</si>
  <si>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</si>
  <si>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</si>
  <si>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</si>
  <si>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</si>
  <si>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</si>
  <si>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</si>
  <si>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</si>
  <si>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</si>
  <si>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</si>
  <si>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</si>
  <si>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</si>
  <si>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</si>
  <si>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</si>
  <si>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</si>
  <si>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</si>
  <si>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</si>
  <si>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</si>
  <si>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</si>
  <si>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</si>
  <si>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</si>
  <si>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</si>
  <si>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</si>
  <si>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</si>
  <si>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</si>
  <si>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</si>
  <si>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</si>
  <si>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</si>
  <si>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</si>
  <si>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</si>
  <si>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</si>
  <si>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</si>
  <si>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</si>
  <si>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</si>
  <si>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</si>
  <si>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</si>
  <si>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</si>
  <si>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</si>
  <si>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</si>
  <si>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</si>
  <si>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</si>
  <si>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</si>
  <si>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</si>
  <si>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</si>
  <si>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</si>
  <si>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</si>
  <si>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</si>
  <si>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</si>
  <si>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</si>
  <si>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</si>
  <si>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</si>
  <si>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</si>
  <si>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</si>
  <si>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</si>
  <si>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</si>
  <si>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</si>
  <si>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</si>
  <si>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</si>
  <si>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</si>
  <si>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</si>
  <si>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</si>
  <si>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</si>
  <si>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</si>
  <si>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</si>
  <si>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</si>
  <si>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</si>
  <si>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</si>
  <si>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</si>
  <si>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</si>
  <si>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</si>
  <si>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</si>
  <si>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</si>
  <si>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</si>
  <si>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</si>
  <si>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</si>
  <si>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</si>
  <si>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</si>
  <si>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</si>
  <si>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</si>
  <si>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</si>
  <si>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</si>
  <si>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</si>
  <si>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</si>
  <si>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</si>
  <si>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</si>
  <si>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</si>
  <si>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</si>
  <si>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</si>
  <si>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</si>
  <si>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</si>
  <si>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</si>
  <si>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</si>
  <si>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</si>
  <si>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</si>
  <si>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</si>
  <si>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</si>
  <si>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</si>
  <si>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</si>
  <si>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</si>
  <si>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</si>
  <si>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</si>
  <si>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</si>
  <si>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</si>
  <si>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</si>
  <si>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</si>
  <si>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</si>
  <si>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</si>
  <si>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</si>
  <si>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</si>
  <si>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</si>
  <si>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</si>
  <si>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</si>
  <si>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</si>
  <si>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</si>
  <si>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</si>
  <si>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</si>
  <si>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</si>
  <si>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</si>
  <si>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</si>
  <si>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</si>
  <si>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</si>
  <si>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</si>
  <si>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</si>
  <si>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</si>
  <si>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</si>
  <si>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</si>
  <si>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</si>
  <si>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</si>
  <si>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</si>
  <si>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</si>
  <si>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</si>
  <si>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</si>
  <si>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</si>
  <si>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</si>
  <si>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</si>
  <si>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</si>
  <si>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</si>
  <si>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</si>
  <si>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</si>
  <si>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</si>
  <si>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</si>
  <si>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</si>
  <si>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</si>
  <si>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</si>
  <si>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</si>
  <si>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</si>
  <si>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</si>
  <si>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</si>
  <si>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</si>
  <si>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</si>
  <si>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</si>
  <si>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</si>
  <si>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</si>
  <si>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</si>
  <si>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</si>
  <si>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</si>
  <si>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</si>
  <si>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</si>
  <si>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</si>
  <si>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</si>
  <si>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</si>
  <si>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</si>
  <si>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</si>
  <si>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</si>
  <si>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</si>
  <si>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</si>
  <si>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</si>
  <si>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</si>
  <si>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</si>
  <si>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</si>
  <si>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</si>
  <si>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</si>
  <si>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</si>
  <si>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</si>
  <si>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</si>
  <si>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</si>
  <si>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</si>
  <si>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</si>
  <si>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</si>
  <si>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</si>
  <si>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</si>
  <si>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</si>
  <si>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</si>
  <si>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</si>
  <si>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</si>
  <si>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</si>
  <si>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</si>
  <si>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</si>
  <si>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</si>
  <si>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</si>
  <si>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</si>
  <si>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</si>
  <si>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</si>
  <si>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</si>
  <si>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</si>
  <si>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</si>
  <si>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</si>
  <si>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</si>
  <si>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</si>
  <si>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</si>
  <si>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</si>
  <si>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</si>
  <si>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</si>
  <si>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</si>
  <si>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</si>
  <si>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</si>
  <si>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</si>
  <si>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</si>
  <si>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</si>
  <si>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</si>
  <si>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</si>
  <si>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</si>
  <si>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</si>
  <si>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</si>
  <si>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</si>
  <si>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</si>
  <si>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</si>
  <si>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</si>
  <si>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</si>
  <si>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</si>
  <si>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</si>
  <si>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</si>
  <si>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</si>
  <si>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</si>
  <si>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</si>
  <si>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</si>
  <si>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</si>
  <si>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</si>
  <si>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</si>
  <si>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</si>
  <si>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</si>
  <si>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</si>
  <si>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</si>
  <si>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</si>
  <si>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</si>
  <si>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</si>
  <si>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</si>
  <si>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</si>
  <si>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</si>
  <si>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</si>
  <si>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</si>
  <si>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</si>
  <si>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</si>
  <si>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</si>
  <si>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</si>
  <si>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</si>
  <si>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</si>
  <si>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</si>
  <si>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</si>
  <si>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</si>
  <si>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</si>
  <si>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</si>
  <si>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</si>
  <si>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</si>
  <si>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</si>
  <si>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</si>
  <si>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</si>
  <si>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</si>
  <si>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</si>
  <si>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</si>
  <si>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</si>
  <si>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</si>
  <si>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</si>
  <si>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</si>
  <si>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</si>
  <si>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</si>
  <si>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</si>
  <si>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</si>
  <si>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</si>
  <si>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</si>
  <si>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</si>
  <si>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</si>
  <si>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</si>
  <si>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</si>
  <si>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</si>
  <si>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</si>
  <si>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</si>
  <si>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</si>
  <si>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</si>
  <si>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</si>
  <si>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</si>
  <si>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</si>
  <si>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</si>
  <si>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</si>
  <si>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</si>
  <si>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</si>
  <si>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</si>
  <si>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</si>
  <si>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</si>
  <si>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</si>
  <si>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</si>
  <si>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</si>
  <si>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</si>
  <si>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</si>
  <si>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</si>
  <si>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</si>
  <si>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</si>
  <si>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</si>
  <si>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</si>
  <si>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</si>
  <si>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</si>
  <si>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</si>
  <si>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</si>
  <si>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</si>
  <si>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</si>
  <si>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</si>
  <si>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</si>
  <si>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</si>
  <si>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</si>
  <si>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</si>
  <si>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</si>
  <si>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</si>
  <si>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</si>
  <si>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</si>
  <si>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</si>
  <si>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</si>
  <si>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</si>
  <si>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</si>
  <si>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</si>
  <si>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</si>
  <si>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</si>
  <si>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</si>
  <si>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</si>
  <si>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</si>
  <si>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</si>
  <si>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</si>
  <si>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</si>
  <si>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</si>
  <si>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</si>
  <si>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</si>
  <si>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</si>
  <si>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</si>
  <si>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</si>
  <si>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</si>
  <si>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</si>
  <si>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</si>
  <si>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</si>
  <si>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</si>
  <si>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</si>
  <si>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</si>
  <si>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</si>
  <si>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</si>
  <si>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</si>
  <si>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</si>
  <si>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</si>
  <si>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</si>
  <si>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</si>
  <si>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</si>
  <si>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</si>
  <si>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</si>
  <si>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</si>
  <si>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</si>
  <si>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</si>
  <si>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</si>
  <si>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</si>
  <si>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</si>
  <si>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</si>
  <si>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</si>
  <si>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</si>
  <si>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</si>
  <si>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</si>
  <si>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</si>
  <si>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</si>
  <si>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</si>
  <si>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</si>
  <si>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</si>
  <si>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</si>
  <si>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</si>
  <si>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</si>
  <si>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</si>
  <si>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</si>
  <si>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</si>
  <si>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</si>
  <si>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</si>
  <si>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</si>
  <si>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</si>
  <si>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</si>
  <si>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</si>
  <si>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</si>
  <si>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</si>
  <si>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</si>
  <si>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</si>
  <si>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</si>
  <si>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</si>
  <si>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</si>
  <si>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</si>
  <si>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</si>
  <si>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</si>
  <si>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</si>
  <si>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</si>
  <si>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</si>
  <si>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</si>
  <si>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</si>
  <si>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</si>
  <si>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</si>
  <si>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</si>
  <si>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</si>
  <si>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</si>
  <si>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</si>
  <si>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</si>
  <si>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</si>
  <si>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</si>
  <si>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</si>
  <si>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</si>
  <si>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</si>
  <si>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</si>
  <si>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</si>
  <si>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</si>
  <si>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</si>
  <si>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</si>
  <si>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</si>
  <si>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</si>
  <si>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</si>
  <si>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</si>
  <si>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</si>
  <si>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</si>
  <si>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</si>
  <si>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</si>
  <si>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</si>
  <si>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</si>
  <si>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</si>
  <si>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</si>
  <si>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</si>
  <si>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</si>
  <si>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</si>
  <si>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</si>
  <si>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</si>
  <si>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</si>
  <si>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</si>
  <si>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</si>
  <si>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</si>
  <si>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</si>
  <si>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</si>
  <si>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</si>
  <si>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</si>
  <si>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</si>
  <si>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</si>
  <si>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</si>
  <si>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</si>
  <si>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</si>
  <si>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</si>
  <si>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</si>
  <si>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</si>
  <si>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</si>
  <si>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</si>
  <si>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</si>
  <si>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</si>
  <si>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</si>
  <si>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</si>
  <si>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</si>
  <si>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</si>
  <si>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</si>
  <si>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</si>
  <si>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</si>
  <si>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</si>
  <si>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</si>
  <si>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</si>
  <si>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</si>
  <si>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</si>
  <si>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</si>
  <si>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</si>
  <si>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</si>
  <si>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</si>
  <si>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</si>
  <si>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</si>
  <si>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</si>
  <si>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</si>
  <si>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</si>
  <si>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</si>
  <si>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</si>
  <si>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</si>
  <si>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</si>
  <si>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</si>
  <si>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</si>
  <si>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</si>
  <si>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</si>
  <si>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</si>
  <si>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</si>
  <si>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</si>
  <si>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</si>
  <si>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</si>
  <si>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</si>
  <si>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</si>
  <si>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</si>
  <si>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</si>
  <si>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</si>
  <si>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</si>
  <si>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</si>
  <si>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</si>
  <si>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</si>
  <si>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</si>
  <si>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</si>
  <si>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</si>
  <si>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</si>
  <si>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</si>
  <si>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</si>
  <si>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</si>
  <si>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</si>
  <si>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</si>
  <si>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</si>
  <si>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</si>
  <si>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</si>
  <si>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</si>
  <si>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</si>
  <si>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</si>
  <si>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</si>
  <si>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</si>
  <si>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</si>
  <si>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</si>
  <si>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</si>
  <si>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</si>
  <si>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</si>
  <si>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</si>
  <si>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</si>
  <si>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</si>
  <si>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</si>
  <si>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</si>
  <si>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</si>
  <si>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</si>
  <si>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</si>
  <si>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</si>
  <si>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</si>
  <si>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</si>
  <si>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</si>
  <si>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</si>
  <si>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</si>
  <si>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</si>
  <si>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</si>
  <si>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</si>
  <si>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</si>
  <si>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</si>
  <si>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</si>
  <si>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</si>
  <si>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</si>
  <si>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</si>
  <si>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</si>
  <si>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</si>
  <si>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</si>
  <si>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</si>
  <si>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</si>
  <si>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</si>
  <si>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</si>
  <si>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</si>
  <si>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</si>
  <si>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</si>
  <si>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</si>
  <si>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</si>
  <si>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</si>
  <si>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</si>
  <si>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</si>
  <si>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</si>
  <si>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</si>
  <si>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</si>
  <si>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</si>
  <si>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</si>
  <si>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</si>
  <si>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</si>
  <si>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</si>
  <si>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</si>
  <si>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</si>
  <si>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</si>
  <si>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</si>
  <si>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</si>
  <si>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</si>
  <si>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</si>
  <si>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</si>
  <si>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</si>
  <si>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</si>
  <si>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</si>
  <si>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</si>
  <si>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</si>
  <si>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</si>
  <si>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</si>
  <si>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</si>
  <si>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</si>
  <si>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</si>
  <si>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</si>
  <si>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</si>
  <si>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</si>
  <si>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</si>
  <si>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</si>
  <si>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</si>
  <si>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</si>
  <si>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</si>
  <si>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</si>
  <si>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</si>
  <si>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</si>
  <si>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</si>
  <si>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</si>
  <si>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</si>
  <si>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</si>
  <si>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</si>
  <si>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</si>
  <si>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</si>
  <si>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</si>
  <si>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</si>
  <si>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</si>
  <si>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</si>
  <si>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</si>
  <si>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</si>
  <si>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</si>
  <si>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</si>
  <si>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</si>
  <si>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</si>
  <si>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</si>
  <si>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</si>
  <si>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</si>
  <si>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</si>
  <si>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</si>
  <si>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</si>
  <si>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</si>
  <si>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</si>
  <si>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</si>
  <si>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</si>
  <si>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</si>
  <si>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</si>
  <si>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</si>
  <si>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</si>
  <si>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</si>
  <si>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</si>
  <si>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</si>
  <si>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</si>
  <si>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</si>
  <si>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</si>
  <si>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</si>
  <si>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</si>
  <si>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</si>
  <si>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</si>
  <si>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</si>
  <si>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</si>
  <si>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</si>
  <si>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</si>
  <si>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</si>
  <si>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</si>
  <si>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</si>
  <si>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</si>
  <si>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</si>
  <si>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</si>
  <si>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</si>
  <si>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</si>
  <si>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</si>
  <si>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</si>
  <si>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</si>
  <si>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</si>
  <si>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</si>
  <si>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</si>
  <si>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</si>
  <si>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</si>
  <si>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</si>
  <si>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</si>
  <si>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</si>
  <si>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</si>
  <si>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</si>
  <si>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</si>
  <si>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</si>
  <si>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</si>
  <si>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</si>
  <si>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</si>
  <si>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</si>
  <si>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</si>
  <si>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</si>
  <si>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</si>
  <si>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</si>
  <si>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</si>
  <si>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</si>
  <si>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</si>
  <si>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</si>
  <si>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</si>
  <si>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</si>
  <si>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</si>
  <si>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</si>
  <si>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</si>
  <si>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</si>
  <si>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</si>
  <si>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</si>
  <si>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</si>
  <si>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</si>
  <si>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</si>
  <si>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</si>
  <si>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</si>
  <si>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</si>
  <si>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</si>
  <si>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</si>
  <si>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</si>
  <si>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</si>
  <si>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</si>
  <si>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</si>
  <si>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</si>
  <si>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</si>
  <si>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</si>
  <si>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</si>
  <si>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</si>
  <si>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</si>
  <si>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</si>
  <si>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</si>
  <si>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</si>
  <si>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</si>
  <si>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</si>
  <si>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</si>
  <si>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</si>
  <si>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</si>
  <si>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</si>
  <si>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</si>
  <si>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</si>
  <si>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</si>
  <si>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</si>
  <si>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</si>
  <si>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</si>
  <si>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</si>
  <si>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</si>
  <si>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</si>
  <si>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</si>
  <si>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</si>
  <si>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</si>
  <si>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</si>
  <si>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</si>
  <si>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</si>
  <si>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</si>
  <si>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</si>
  <si>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</si>
  <si>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</si>
  <si>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</si>
  <si>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</si>
  <si>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</si>
  <si>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</si>
  <si>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</si>
  <si>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</si>
  <si>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</si>
  <si>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</si>
  <si>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</si>
  <si>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</si>
  <si>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</si>
  <si>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</si>
  <si>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</si>
  <si>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</si>
  <si>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</si>
  <si>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</si>
  <si>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</si>
  <si>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</si>
  <si>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</si>
  <si>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</si>
  <si>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</si>
  <si>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</si>
  <si>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</si>
  <si>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</si>
  <si>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</si>
  <si>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</si>
  <si>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</si>
  <si>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</si>
  <si>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</si>
  <si>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</si>
  <si>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</si>
  <si>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</si>
  <si>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</si>
  <si>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</si>
  <si>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</si>
  <si>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</si>
  <si>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</si>
  <si>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</si>
  <si>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</si>
  <si>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</si>
  <si>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</si>
  <si>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</si>
  <si>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</si>
  <si>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</si>
  <si>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</si>
  <si>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</si>
  <si>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</si>
  <si>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</si>
  <si>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</si>
  <si>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</si>
  <si>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</si>
  <si>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</si>
  <si>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</si>
  <si>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</si>
  <si>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</si>
  <si>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</si>
  <si>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</si>
  <si>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</si>
  <si>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</si>
  <si>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</si>
  <si>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</si>
  <si>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</si>
  <si>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</si>
  <si>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</si>
  <si>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</si>
  <si>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</si>
  <si>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</si>
  <si>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</si>
  <si>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</si>
  <si>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</si>
  <si>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</si>
  <si>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</si>
  <si>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</si>
  <si>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</si>
  <si>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</si>
  <si>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</si>
  <si>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</si>
  <si>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</si>
  <si>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</si>
  <si>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</si>
  <si>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</si>
  <si>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</si>
  <si>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</si>
  <si>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</si>
  <si>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</si>
  <si>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</si>
  <si>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</si>
  <si>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</si>
  <si>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</si>
  <si>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</si>
  <si>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</si>
  <si>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</si>
  <si>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</si>
  <si>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</si>
  <si>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</si>
  <si>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</si>
  <si>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</si>
  <si>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</si>
  <si>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</si>
  <si>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</si>
  <si>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</si>
  <si>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</si>
  <si>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</si>
  <si>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</si>
  <si>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</si>
  <si>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</si>
  <si>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</si>
  <si>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</si>
  <si>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</si>
  <si>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</si>
  <si>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</si>
  <si>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</si>
  <si>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</si>
  <si>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</si>
  <si>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</si>
  <si>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</si>
  <si>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</si>
  <si>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</si>
  <si>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</si>
  <si>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</si>
  <si>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</si>
  <si>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</si>
  <si>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</si>
  <si>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</si>
  <si>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</si>
  <si>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</si>
  <si>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</si>
  <si>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</si>
  <si>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</si>
  <si>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</si>
  <si>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</si>
  <si>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</si>
  <si>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</si>
  <si>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</si>
  <si>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</si>
  <si>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</si>
  <si>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</si>
  <si>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</si>
  <si>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</si>
  <si>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</si>
  <si>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</si>
  <si>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</si>
  <si>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</si>
  <si>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</si>
  <si>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</si>
  <si>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</si>
  <si>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</si>
  <si>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</si>
  <si>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</si>
  <si>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</si>
  <si>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</si>
  <si>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</si>
  <si>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</si>
  <si>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</si>
  <si>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</si>
  <si>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</si>
  <si>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</si>
  <si>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</si>
  <si>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</si>
  <si>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</si>
  <si>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</si>
  <si>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</si>
  <si>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</si>
  <si>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</si>
  <si>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</si>
  <si>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</si>
  <si>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</si>
  <si>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</si>
  <si>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</si>
  <si>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</si>
  <si>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</si>
  <si>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</si>
  <si>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</si>
  <si>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</si>
  <si>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</si>
  <si>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</si>
  <si>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</si>
  <si>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</si>
  <si>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</si>
  <si>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</si>
  <si>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</si>
  <si>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</si>
  <si>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</si>
  <si>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</si>
  <si>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</si>
  <si>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</si>
  <si>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</si>
  <si>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</si>
  <si>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</si>
  <si>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</si>
  <si>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</si>
  <si>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</si>
  <si>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</si>
  <si>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</si>
  <si>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</si>
  <si>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</si>
  <si>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</si>
  <si>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</si>
  <si>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</si>
  <si>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</si>
  <si>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</si>
  <si>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</si>
  <si>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</si>
  <si>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</si>
  <si>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</si>
  <si>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</si>
  <si>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</si>
  <si>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</si>
  <si>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</si>
  <si>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</si>
  <si>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</si>
  <si>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</si>
  <si>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</si>
  <si>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</si>
  <si>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</si>
  <si>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</si>
  <si>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</si>
  <si>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</si>
  <si>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</si>
  <si>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</si>
  <si>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</si>
  <si>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</si>
  <si>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</si>
  <si>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</si>
  <si>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</si>
  <si>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</si>
  <si>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</si>
  <si>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</si>
  <si>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</si>
  <si>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</si>
  <si>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</si>
  <si>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</si>
  <si>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</si>
  <si>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</si>
  <si>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</si>
  <si>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</si>
  <si>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</si>
  <si>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</si>
  <si>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</si>
  <si>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</si>
  <si>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</si>
  <si>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</si>
  <si>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</si>
  <si>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</si>
  <si>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</si>
  <si>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</si>
  <si>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</si>
  <si>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</si>
  <si>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</si>
  <si>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</si>
  <si>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</si>
  <si>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</si>
  <si>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</si>
  <si>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</si>
  <si>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</si>
  <si>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</si>
  <si>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</si>
  <si>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</si>
  <si>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</si>
  <si>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</si>
  <si>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</si>
  <si>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</si>
  <si>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</si>
  <si>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</si>
  <si>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</si>
  <si>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</si>
  <si>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</si>
  <si>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</si>
  <si>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</si>
  <si>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</si>
  <si>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</si>
  <si>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</si>
  <si>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</si>
  <si>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</si>
  <si>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</si>
  <si>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</si>
  <si>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</si>
  <si>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</si>
  <si>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</si>
  <si>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</si>
  <si>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</si>
  <si>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</si>
  <si>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</si>
  <si>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</si>
  <si>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</si>
  <si>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</si>
  <si>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</si>
  <si>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</si>
  <si>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</si>
  <si>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</si>
  <si>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</si>
  <si>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</si>
  <si>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</si>
  <si>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</si>
  <si>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</si>
  <si>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</si>
  <si>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</si>
  <si>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</si>
  <si>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</si>
  <si>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</si>
  <si>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</si>
  <si>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</si>
  <si>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</si>
  <si>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</si>
  <si>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</si>
  <si>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</si>
  <si>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</si>
  <si>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</si>
  <si>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</si>
  <si>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</si>
  <si>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</si>
  <si>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</si>
  <si>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</si>
  <si>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</si>
  <si>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</si>
  <si>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</si>
  <si>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</si>
  <si>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</si>
  <si>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</si>
  <si>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</si>
  <si>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</si>
  <si>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</si>
  <si>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</si>
  <si>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</si>
  <si>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</si>
  <si>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</si>
  <si>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</si>
  <si>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</si>
  <si>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</si>
  <si>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</si>
  <si>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</si>
  <si>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</si>
  <si>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</si>
  <si>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</si>
  <si>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</si>
  <si>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</si>
  <si>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</si>
  <si>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</si>
  <si>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</si>
  <si>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</si>
  <si>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</si>
  <si>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</si>
  <si>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</si>
  <si>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</si>
  <si>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</si>
  <si>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</si>
  <si>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</si>
  <si>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</si>
  <si>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</si>
  <si>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</si>
  <si>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</si>
  <si>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</si>
  <si>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</si>
  <si>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</si>
  <si>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</si>
  <si>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</si>
  <si>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</si>
  <si>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</si>
  <si>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</si>
  <si>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</si>
  <si>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</si>
  <si>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</si>
  <si>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</si>
  <si>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</si>
  <si>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</si>
  <si>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</si>
  <si>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</si>
  <si>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</si>
  <si>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</si>
  <si>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</si>
  <si>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</si>
  <si>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</si>
  <si>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</si>
  <si>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</si>
  <si>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</si>
  <si>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</si>
  <si>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</si>
  <si>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</si>
  <si>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</si>
  <si>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</si>
  <si>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</si>
  <si>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</si>
  <si>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</si>
  <si>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</si>
  <si>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</si>
  <si>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</si>
  <si>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</si>
  <si>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</si>
  <si>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</si>
  <si>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</si>
  <si>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</si>
  <si>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</si>
  <si>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</si>
  <si>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</si>
  <si>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</si>
  <si>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</si>
  <si>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</si>
  <si>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</si>
  <si>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</si>
  <si>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</si>
  <si>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</si>
  <si>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</si>
  <si>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</si>
  <si>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</si>
  <si>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</si>
  <si>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</si>
  <si>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</si>
  <si>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</si>
  <si>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</si>
  <si>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</si>
  <si>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</si>
  <si>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</si>
  <si>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</si>
  <si>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</si>
  <si>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</si>
  <si>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</si>
  <si>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</si>
  <si>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</si>
  <si>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</si>
  <si>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</si>
  <si>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</si>
  <si>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</si>
  <si>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</si>
  <si>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</si>
  <si>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</si>
  <si>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</si>
  <si>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</si>
  <si>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</si>
  <si>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</si>
  <si>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</si>
  <si>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</si>
  <si>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</si>
  <si>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</si>
  <si>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</si>
  <si>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</si>
  <si>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</si>
  <si>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</si>
  <si>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</si>
  <si>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</si>
  <si>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</si>
  <si>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</si>
  <si>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</si>
  <si>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</si>
  <si>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</si>
  <si>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</si>
  <si>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</si>
  <si>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</si>
  <si>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</si>
  <si>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</si>
  <si>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</si>
  <si>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</si>
  <si>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</si>
  <si>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</si>
  <si>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</si>
  <si>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</si>
  <si>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</si>
  <si>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</si>
  <si>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</si>
  <si>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</si>
  <si>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</si>
  <si>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</si>
  <si>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</si>
  <si>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</si>
  <si>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</si>
  <si>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</si>
  <si>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</si>
  <si>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</si>
  <si>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</si>
  <si>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</si>
  <si>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</si>
  <si>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</si>
  <si>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</si>
  <si>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</si>
  <si>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</si>
  <si>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</si>
  <si>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</si>
  <si>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</si>
  <si>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</si>
  <si>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</si>
  <si>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</si>
  <si>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</si>
  <si>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</si>
  <si>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</si>
  <si>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</si>
  <si>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</si>
  <si>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</si>
  <si>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</si>
  <si>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</si>
  <si>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</si>
  <si>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</si>
  <si>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</si>
  <si>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</si>
  <si>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</si>
  <si>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</si>
  <si>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</si>
  <si>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</si>
  <si>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</si>
  <si>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</si>
  <si>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</si>
  <si>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</si>
  <si>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</si>
  <si>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</si>
  <si>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</si>
  <si>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</si>
  <si>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</si>
  <si>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</si>
  <si>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</si>
  <si>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</si>
  <si>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</si>
  <si>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</si>
  <si>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</si>
  <si>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</si>
  <si>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</si>
  <si>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</si>
  <si>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</si>
  <si>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</si>
  <si>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</si>
  <si>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</si>
  <si>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</si>
  <si>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</si>
  <si>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</si>
  <si>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</si>
  <si>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</si>
  <si>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</si>
  <si>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</si>
  <si>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</si>
  <si>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</si>
  <si>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</si>
  <si>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</si>
  <si>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</si>
  <si>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</si>
  <si>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</si>
  <si>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</si>
  <si>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</si>
  <si>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</si>
  <si>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</si>
  <si>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</si>
  <si>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</si>
  <si>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</si>
  <si>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</si>
  <si>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</si>
  <si>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</si>
  <si>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</si>
  <si>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</si>
  <si>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</si>
  <si>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</si>
  <si>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</si>
  <si>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</si>
  <si>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</si>
  <si>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</si>
  <si>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</si>
  <si>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</si>
  <si>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</si>
  <si>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</si>
  <si>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</si>
  <si>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</si>
  <si>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</si>
  <si>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</si>
  <si>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</si>
  <si>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</si>
  <si>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</si>
  <si>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</si>
  <si>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</si>
  <si>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</si>
  <si>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</si>
  <si>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</si>
  <si>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</si>
  <si>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</si>
  <si>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</si>
  <si>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</si>
  <si>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</si>
  <si>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</si>
  <si>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</si>
  <si>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</si>
  <si>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</si>
  <si>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</si>
  <si>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</si>
  <si>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</si>
  <si>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</si>
  <si>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</si>
  <si>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</si>
  <si>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</si>
  <si>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</si>
  <si>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</si>
  <si>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</si>
  <si>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</si>
  <si>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</si>
  <si>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</si>
  <si>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</si>
  <si>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</si>
  <si>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</si>
  <si>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</si>
  <si>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</si>
  <si>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</si>
  <si>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</si>
  <si>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</si>
  <si>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</si>
  <si>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</si>
  <si>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</si>
  <si>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</si>
  <si>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</si>
  <si>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</si>
  <si>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</si>
  <si>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</si>
  <si>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</si>
  <si>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</si>
  <si>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</si>
  <si>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</si>
  <si>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</si>
  <si>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</si>
  <si>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</si>
  <si>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</si>
  <si>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</si>
  <si>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</si>
  <si>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</si>
  <si>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</si>
  <si>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</si>
  <si>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</si>
  <si>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</si>
  <si>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</si>
  <si>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</si>
  <si>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</si>
  <si>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</si>
  <si>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</si>
  <si>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</si>
  <si>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</si>
  <si>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</si>
  <si>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</si>
  <si>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</si>
  <si>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</si>
  <si>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</si>
  <si>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</si>
  <si>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</si>
  <si>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</si>
  <si>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</si>
  <si>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</si>
  <si>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</si>
  <si>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</si>
  <si>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</si>
  <si>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</si>
  <si>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</si>
  <si>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</si>
  <si>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</si>
  <si>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</si>
  <si>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</si>
  <si>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</si>
  <si>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</si>
  <si>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</si>
  <si>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</si>
  <si>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</si>
  <si>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</si>
  <si>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</si>
  <si>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</si>
  <si>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</si>
  <si>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</si>
  <si>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</si>
  <si>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</si>
  <si>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</si>
  <si>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</si>
  <si>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</si>
  <si>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</si>
  <si>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</si>
  <si>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</si>
  <si>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</si>
  <si>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</si>
  <si>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</si>
  <si>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</si>
  <si>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</si>
  <si>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</si>
  <si>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</si>
  <si>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</si>
  <si>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</si>
  <si>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</si>
  <si>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</si>
  <si>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</si>
  <si>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</si>
  <si>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</si>
  <si>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</si>
  <si>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</si>
  <si>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</si>
  <si>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</si>
  <si>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</si>
  <si>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</si>
  <si>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</si>
  <si>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</si>
  <si>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</si>
  <si>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</si>
  <si>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</si>
  <si>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</si>
  <si>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</si>
  <si>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</si>
  <si>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</si>
  <si>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</si>
  <si>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</si>
  <si>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</si>
  <si>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</si>
  <si>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</si>
  <si>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</si>
  <si>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</si>
  <si>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</si>
  <si>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</si>
  <si>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</si>
  <si>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</si>
  <si>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</si>
  <si>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</si>
  <si>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</si>
  <si>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</si>
  <si>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</si>
  <si>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</si>
  <si>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</si>
  <si>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</si>
  <si>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</si>
  <si>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</si>
  <si>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</si>
  <si>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</si>
  <si>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</si>
  <si>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</si>
  <si>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</si>
  <si>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</si>
  <si>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</si>
  <si>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</si>
  <si>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</si>
  <si>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</si>
  <si>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</si>
  <si>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</si>
  <si>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</si>
  <si>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</si>
  <si>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</si>
  <si>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</si>
  <si>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</si>
  <si>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</si>
  <si>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</si>
  <si>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</si>
  <si>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</si>
  <si>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</si>
  <si>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</si>
  <si>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</si>
  <si>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</si>
  <si>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</si>
  <si>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</si>
  <si>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</si>
  <si>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</si>
  <si>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</si>
  <si>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</si>
  <si>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</si>
  <si>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</si>
  <si>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</si>
  <si>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</si>
  <si>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</si>
  <si>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</si>
  <si>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</si>
  <si>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</si>
  <si>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</si>
  <si>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</si>
  <si>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</si>
  <si>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</si>
  <si>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</si>
  <si>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</si>
  <si>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</si>
  <si>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</si>
  <si>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</si>
  <si>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</si>
  <si>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</si>
  <si>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</si>
  <si>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</si>
  <si>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</si>
  <si>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</si>
  <si>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</si>
  <si>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</si>
  <si>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</si>
  <si>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</si>
  <si>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</si>
  <si>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</si>
  <si>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</si>
  <si>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</si>
  <si>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</si>
  <si>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</si>
  <si>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</si>
  <si>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</si>
  <si>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</si>
  <si>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</si>
  <si>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</si>
  <si>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</si>
  <si>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</si>
  <si>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</si>
  <si>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</si>
  <si>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</si>
  <si>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</si>
  <si>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</si>
  <si>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</si>
  <si>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</si>
  <si>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</si>
  <si>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</si>
  <si>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</si>
  <si>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</si>
  <si>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</si>
  <si>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</si>
  <si>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</si>
  <si>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</si>
  <si>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</si>
  <si>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</si>
  <si>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</si>
  <si>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</si>
  <si>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</si>
  <si>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</si>
  <si>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</si>
  <si>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</si>
  <si>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</si>
  <si>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</si>
  <si>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</si>
  <si>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</si>
  <si>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</si>
  <si>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</si>
  <si>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</si>
  <si>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</si>
  <si>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</si>
  <si>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</si>
  <si>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</si>
  <si>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</si>
  <si>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</si>
  <si>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</si>
  <si>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</si>
  <si>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</si>
  <si>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</si>
  <si>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</si>
  <si>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</si>
  <si>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</si>
  <si>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</si>
  <si>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</si>
  <si>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</si>
  <si>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</si>
  <si>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</si>
  <si>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</si>
  <si>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</si>
  <si>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</si>
  <si>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</si>
  <si>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</si>
  <si>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</si>
  <si>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</si>
  <si>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</si>
  <si>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</si>
  <si>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</si>
  <si>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</si>
  <si>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</si>
  <si>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</si>
  <si>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</si>
  <si>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</si>
  <si>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</si>
  <si>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</si>
  <si>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</si>
  <si>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</si>
  <si>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</si>
  <si>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</si>
  <si>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</si>
  <si>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</si>
  <si>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</si>
  <si>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</si>
  <si>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</si>
  <si>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</si>
  <si>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</si>
  <si>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</si>
  <si>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</si>
  <si>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</si>
  <si>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</si>
  <si>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</si>
  <si>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</si>
  <si>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</si>
  <si>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</si>
  <si>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</si>
  <si>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</si>
  <si>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</si>
  <si>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</si>
  <si>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</si>
  <si>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</si>
  <si>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</si>
  <si>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</si>
  <si>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</si>
  <si>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</si>
  <si>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</si>
  <si>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</si>
  <si>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</si>
  <si>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</si>
  <si>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</si>
  <si>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</si>
  <si>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</si>
  <si>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</si>
  <si>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</si>
  <si>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</si>
  <si>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</si>
  <si>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</si>
  <si>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</si>
  <si>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</si>
  <si>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</si>
  <si>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</si>
  <si>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</si>
  <si>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</si>
  <si>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</si>
  <si>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</si>
  <si>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</si>
  <si>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</si>
  <si>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</si>
  <si>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</si>
  <si>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</si>
  <si>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</si>
  <si>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</si>
  <si>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</si>
  <si>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</si>
  <si>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</si>
  <si>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</si>
  <si>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</si>
  <si>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</si>
  <si>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</si>
  <si>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</si>
  <si>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</si>
  <si>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</si>
  <si>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</si>
  <si>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</si>
  <si>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</si>
  <si>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</si>
  <si>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</si>
  <si>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</si>
  <si>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</si>
  <si>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</si>
  <si>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</si>
  <si>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</si>
  <si>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</si>
  <si>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</si>
  <si>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</si>
  <si>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</si>
  <si>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</si>
  <si>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</si>
  <si>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</si>
  <si>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</si>
  <si>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</si>
  <si>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</si>
  <si>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</si>
  <si>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</si>
  <si>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</si>
  <si>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</si>
  <si>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</si>
  <si>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</si>
  <si>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</si>
  <si>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</si>
  <si>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</si>
  <si>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</si>
  <si>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</si>
  <si>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</si>
  <si>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</si>
  <si>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</si>
  <si>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</si>
  <si>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</si>
  <si>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</si>
  <si>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</si>
  <si>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</si>
  <si>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</si>
  <si>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</si>
  <si>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</si>
  <si>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</si>
  <si>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</si>
  <si>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</si>
  <si>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</si>
  <si>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</si>
  <si>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</si>
  <si>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</si>
  <si>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</si>
  <si>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</si>
  <si>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</si>
  <si>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</si>
  <si>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</si>
  <si>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</si>
  <si>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</si>
  <si>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</si>
  <si>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</si>
  <si>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</si>
  <si>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</si>
  <si>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</si>
  <si>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</si>
  <si>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</si>
  <si>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</si>
  <si>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</si>
  <si>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</si>
  <si>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</si>
  <si>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</si>
  <si>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</si>
  <si>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</si>
  <si>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</si>
  <si>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</si>
  <si>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</si>
  <si>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</si>
  <si>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</si>
  <si>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</si>
  <si>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</si>
  <si>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</si>
  <si>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</si>
  <si>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</si>
  <si>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</si>
  <si>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</si>
  <si>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</si>
  <si>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</si>
  <si>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</si>
  <si>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</si>
  <si>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</si>
  <si>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</si>
  <si>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</si>
  <si>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</si>
  <si>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</si>
  <si>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</si>
  <si>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</si>
  <si>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</si>
  <si>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</si>
  <si>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</si>
  <si>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</si>
  <si>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</si>
  <si>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</si>
  <si>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</si>
  <si>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</si>
  <si>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</si>
  <si>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</si>
  <si>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</si>
  <si>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</si>
  <si>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</si>
  <si>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</si>
  <si>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</si>
  <si>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</si>
  <si>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</si>
  <si>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</si>
  <si>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</si>
  <si>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</si>
  <si>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</si>
  <si>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</si>
  <si>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</si>
  <si>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</si>
  <si>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</si>
  <si>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</si>
  <si>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</si>
  <si>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</si>
  <si>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</si>
  <si>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</si>
  <si>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</si>
  <si>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</si>
  <si>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</si>
  <si>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</si>
  <si>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</si>
  <si>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</si>
  <si>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</si>
  <si>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</si>
  <si>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</si>
  <si>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</si>
  <si>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</si>
  <si>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</si>
  <si>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</si>
  <si>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</si>
  <si>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</si>
  <si>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</si>
  <si>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</si>
  <si>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</si>
  <si>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</si>
  <si>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</si>
  <si>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</si>
  <si>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</si>
  <si>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</si>
  <si>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</si>
  <si>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</si>
  <si>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</si>
  <si>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</si>
  <si>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</si>
  <si>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</si>
  <si>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</si>
  <si>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</si>
  <si>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</si>
  <si>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</si>
  <si>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</si>
  <si>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</si>
  <si>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</si>
  <si>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</si>
  <si>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</si>
  <si>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</si>
  <si>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</si>
  <si>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</si>
  <si>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</si>
  <si>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</si>
  <si>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</si>
  <si>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</si>
  <si>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</si>
  <si>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</si>
  <si>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</si>
  <si>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</si>
  <si>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</si>
  <si>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</si>
  <si>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</si>
  <si>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</si>
  <si>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</si>
  <si>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</si>
  <si>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</si>
  <si>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</si>
  <si>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</si>
  <si>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</si>
  <si>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</si>
  <si>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</si>
  <si>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</si>
  <si>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</si>
  <si>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</si>
  <si>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</si>
  <si>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</si>
  <si>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</si>
  <si>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</si>
  <si>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</si>
  <si>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</si>
  <si>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</si>
  <si>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</si>
  <si>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</si>
  <si>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</si>
  <si>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</si>
  <si>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</si>
  <si>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</si>
  <si>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</si>
  <si>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</si>
  <si>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</si>
  <si>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</si>
  <si>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</si>
  <si>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</si>
  <si>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</si>
  <si>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</si>
  <si>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</si>
  <si>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</si>
  <si>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</si>
  <si>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</si>
  <si>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</si>
  <si>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</si>
  <si>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</si>
  <si>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</si>
  <si>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</si>
  <si>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</si>
  <si>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</si>
  <si>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</si>
  <si>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</si>
  <si>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</si>
  <si>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</si>
  <si>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</si>
  <si>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</si>
  <si>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</si>
  <si>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</si>
  <si>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</si>
  <si>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</si>
  <si>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</si>
  <si>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</si>
  <si>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</si>
  <si>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</si>
  <si>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</si>
  <si>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</si>
  <si>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</si>
  <si>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</si>
  <si>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</si>
  <si>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</si>
  <si>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</si>
  <si>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</si>
  <si>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</si>
  <si>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</si>
  <si>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</si>
  <si>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</si>
  <si>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</si>
  <si>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</si>
  <si>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</si>
  <si>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</si>
  <si>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</si>
  <si>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</si>
  <si>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</si>
  <si>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</si>
  <si>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</si>
  <si>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</si>
  <si>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</si>
  <si>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</si>
  <si>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</si>
  <si>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</si>
  <si>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</si>
  <si>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</si>
  <si>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</si>
  <si>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</si>
  <si>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</si>
  <si>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</si>
  <si>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</si>
  <si>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</si>
  <si>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</si>
  <si>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</si>
  <si>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</si>
  <si>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</si>
  <si>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</si>
  <si>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</si>
  <si>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</si>
  <si>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</si>
  <si>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</si>
  <si>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</si>
  <si>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</si>
  <si>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</si>
  <si>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</si>
  <si>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</si>
  <si>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</si>
  <si>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</si>
  <si>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</si>
  <si>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</si>
  <si>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</si>
  <si>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</si>
  <si>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</si>
  <si>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</si>
  <si>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</si>
  <si>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</si>
  <si>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</si>
  <si>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</si>
  <si>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</si>
  <si>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</si>
  <si>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</si>
  <si>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</si>
  <si>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</si>
  <si>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</si>
  <si>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</si>
  <si>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</si>
  <si>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</si>
  <si>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</si>
  <si>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</si>
  <si>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</si>
  <si>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</si>
  <si>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</si>
  <si>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</si>
  <si>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</si>
  <si>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</si>
  <si>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</si>
  <si>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</si>
  <si>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</si>
  <si>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</si>
  <si>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</si>
  <si>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</si>
  <si>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</si>
  <si>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</si>
  <si>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</si>
  <si>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</si>
  <si>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</si>
  <si>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</si>
  <si>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</si>
  <si>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</si>
  <si>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</si>
  <si>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</si>
  <si>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</si>
  <si>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</si>
  <si>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</si>
  <si>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</si>
  <si>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</si>
  <si>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</si>
  <si>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</si>
  <si>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</si>
  <si>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</si>
  <si>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</si>
  <si>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</si>
  <si>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</si>
  <si>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</si>
  <si>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</si>
  <si>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</si>
  <si>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</si>
  <si>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</si>
  <si>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</si>
  <si>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</si>
  <si>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</si>
  <si>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</si>
  <si>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</si>
  <si>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</si>
  <si>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</si>
  <si>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</si>
  <si>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</si>
  <si>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</si>
  <si>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</si>
  <si>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</si>
  <si>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</si>
  <si>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</si>
  <si>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</si>
  <si>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</si>
  <si>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</si>
  <si>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</si>
  <si>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</si>
  <si>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</si>
  <si>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</si>
  <si>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</si>
  <si>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</si>
  <si>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</si>
  <si>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</si>
  <si>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</si>
  <si>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</si>
  <si>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</si>
  <si>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</si>
  <si>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</si>
  <si>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</si>
  <si>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</si>
  <si>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</si>
  <si>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</si>
  <si>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</si>
  <si>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</si>
  <si>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</si>
  <si>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</si>
  <si>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</si>
  <si>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</si>
  <si>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</si>
  <si>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</si>
  <si>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</si>
  <si>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</si>
  <si>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</si>
  <si>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</si>
  <si>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</si>
  <si>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</si>
  <si>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</si>
  <si>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</si>
  <si>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</si>
  <si>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</si>
  <si>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</si>
  <si>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</si>
  <si>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</si>
  <si>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</si>
  <si>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</si>
  <si>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</si>
  <si>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</si>
  <si>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</si>
  <si>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</si>
  <si>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</si>
  <si>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</si>
  <si>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</si>
  <si>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</si>
  <si>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</si>
  <si>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</si>
  <si>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</si>
  <si>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</si>
  <si>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</si>
  <si>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</si>
  <si>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</si>
  <si>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</si>
  <si>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</si>
  <si>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</si>
  <si>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</si>
  <si>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</si>
  <si>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</si>
  <si>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</si>
  <si>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</si>
  <si>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</si>
  <si>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</si>
  <si>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</si>
  <si>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</si>
  <si>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</si>
  <si>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</si>
  <si>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</si>
  <si>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</si>
  <si>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</si>
  <si>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</si>
  <si>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</si>
  <si>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</si>
  <si>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</si>
  <si>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</si>
  <si>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</si>
  <si>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</si>
  <si>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</si>
  <si>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</si>
  <si>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</si>
  <si>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</si>
  <si>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</si>
  <si>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</si>
  <si>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</si>
  <si>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</si>
  <si>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</si>
  <si>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</si>
  <si>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</si>
  <si>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</si>
  <si>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</si>
  <si>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</si>
  <si>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</si>
  <si>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</si>
  <si>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</si>
  <si>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</si>
  <si>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</si>
  <si>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</si>
  <si>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</si>
  <si>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</si>
  <si>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</si>
  <si>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</si>
  <si>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</si>
  <si>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</si>
  <si>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</si>
  <si>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</si>
  <si>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</si>
  <si>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</si>
  <si>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</si>
  <si>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</si>
  <si>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</si>
  <si>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</si>
  <si>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</si>
  <si>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</si>
  <si>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</si>
  <si>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</si>
  <si>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</si>
  <si>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</si>
  <si>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</si>
  <si>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</si>
  <si>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</si>
  <si>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</si>
  <si>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</si>
  <si>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</si>
  <si>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</si>
  <si>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</si>
  <si>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</si>
  <si>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</si>
  <si>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</si>
  <si>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</si>
  <si>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</si>
  <si>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</si>
  <si>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</si>
  <si>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</si>
  <si>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</si>
  <si>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</si>
  <si>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</si>
  <si>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</si>
  <si>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</si>
  <si>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</si>
  <si>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</si>
  <si>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</si>
  <si>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</si>
  <si>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</si>
  <si>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</si>
  <si>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</si>
  <si>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</si>
  <si>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</si>
  <si>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</si>
  <si>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</si>
  <si>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</si>
  <si>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</si>
  <si>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</si>
  <si>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</si>
  <si>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</si>
  <si>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</si>
  <si>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</si>
  <si>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</si>
  <si>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</si>
  <si>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</si>
  <si>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</si>
  <si>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</si>
  <si>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</si>
  <si>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</si>
  <si>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</si>
  <si>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</si>
  <si>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</si>
  <si>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</si>
  <si>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</si>
  <si>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</si>
  <si>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</si>
  <si>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</si>
  <si>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</si>
  <si>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</si>
  <si>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</si>
  <si>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</si>
  <si>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</si>
  <si>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</si>
  <si>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</si>
  <si>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</si>
  <si>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</si>
  <si>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</si>
  <si>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</si>
  <si>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</si>
  <si>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</si>
  <si>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</si>
  <si>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</si>
  <si>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</si>
  <si>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</si>
  <si>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</si>
  <si>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</si>
  <si>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</si>
  <si>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</si>
  <si>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</si>
  <si>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</si>
  <si>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</si>
  <si>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</si>
  <si>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</si>
  <si>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</si>
  <si>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</si>
  <si>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</si>
  <si>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</si>
  <si>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</si>
  <si>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</si>
  <si>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</si>
  <si>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</si>
  <si>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</si>
  <si>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</si>
  <si>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</si>
  <si>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</si>
  <si>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</si>
  <si>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</si>
  <si>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</si>
  <si>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</si>
  <si>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</si>
  <si>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</si>
  <si>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</si>
  <si>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</si>
  <si>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</si>
  <si>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</si>
  <si>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</si>
  <si>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</si>
  <si>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</si>
  <si>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</si>
  <si>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</si>
  <si>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</si>
  <si>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</si>
  <si>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</si>
  <si>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</si>
  <si>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</si>
  <si>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</si>
  <si>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</si>
  <si>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</si>
  <si>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</si>
  <si>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</si>
  <si>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</si>
  <si>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</si>
  <si>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</si>
  <si>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</si>
  <si>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</si>
  <si>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</si>
  <si>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</si>
  <si>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</si>
  <si>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</si>
  <si>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</si>
  <si>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</si>
  <si>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</si>
  <si>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</si>
  <si>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</si>
  <si>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</si>
  <si>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</si>
  <si>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</si>
  <si>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</si>
  <si>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</si>
  <si>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</si>
  <si>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</si>
  <si>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</si>
  <si>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</si>
  <si>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</si>
  <si>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</si>
  <si>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</si>
  <si>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</si>
  <si>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</si>
  <si>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</si>
  <si>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</si>
  <si>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</si>
  <si>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</si>
  <si>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</si>
  <si>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</si>
  <si>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</si>
  <si>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</si>
  <si>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</si>
  <si>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</si>
  <si>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</si>
  <si>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</si>
  <si>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</si>
  <si>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</si>
  <si>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</si>
  <si>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</si>
  <si>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</si>
  <si>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</si>
  <si>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</si>
  <si>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</si>
  <si>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</si>
  <si>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</si>
  <si>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</si>
  <si>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</si>
  <si>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</si>
  <si>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</si>
  <si>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</si>
  <si>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</si>
  <si>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</si>
  <si>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</si>
  <si>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</si>
  <si>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</si>
  <si>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</si>
  <si>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</si>
  <si>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</si>
  <si>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</si>
  <si>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</si>
  <si>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</si>
  <si>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</si>
  <si>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</si>
  <si>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</si>
  <si>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</si>
  <si>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</si>
  <si>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</si>
  <si>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</si>
  <si>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</si>
  <si>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</si>
  <si>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</si>
  <si>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</si>
  <si>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</si>
  <si>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</si>
  <si>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</si>
  <si>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</si>
  <si>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</si>
  <si>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</si>
  <si>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</si>
  <si>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</si>
  <si>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</si>
  <si>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</si>
  <si>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</si>
  <si>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</si>
  <si>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</si>
  <si>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</si>
  <si>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</si>
  <si>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</si>
  <si>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</si>
  <si>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</si>
  <si>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</si>
  <si>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</si>
  <si>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</si>
  <si>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</si>
  <si>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</si>
  <si>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</si>
  <si>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</si>
  <si>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</si>
  <si>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</si>
  <si>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</si>
  <si>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</si>
  <si>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</si>
  <si>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</si>
  <si>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</si>
  <si>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</si>
  <si>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</si>
  <si>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</si>
  <si>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</si>
  <si>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</si>
  <si>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</si>
  <si>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</si>
  <si>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</si>
  <si>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</si>
  <si>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</si>
  <si>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</si>
  <si>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</si>
  <si>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</si>
  <si>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</si>
  <si>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</si>
  <si>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</si>
  <si>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</si>
  <si>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</si>
  <si>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</si>
  <si>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</si>
  <si>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</si>
  <si>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</si>
  <si>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</si>
  <si>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</si>
  <si>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</si>
  <si>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</si>
  <si>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</si>
  <si>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</si>
  <si>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</si>
  <si>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</si>
  <si>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</si>
  <si>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</si>
  <si>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</si>
  <si>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</si>
  <si>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</si>
  <si>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</si>
  <si>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</si>
  <si>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</si>
  <si>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</si>
  <si>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</si>
  <si>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</si>
  <si>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</si>
  <si>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</si>
  <si>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</si>
  <si>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</si>
  <si>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</si>
  <si>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</si>
  <si>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</si>
  <si>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</si>
  <si>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</si>
  <si>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</si>
  <si>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</si>
  <si>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</si>
  <si>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</si>
  <si>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</si>
  <si>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</si>
  <si>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</si>
  <si>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</si>
  <si>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</si>
  <si>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</si>
  <si>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</si>
  <si>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</si>
  <si>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</si>
  <si>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</si>
  <si>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</si>
  <si>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</si>
  <si>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</si>
  <si>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</si>
  <si>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</si>
  <si>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</si>
  <si>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</si>
  <si>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</si>
  <si>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</si>
  <si>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</si>
  <si>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</si>
  <si>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</si>
  <si>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</si>
  <si>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</si>
  <si>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</si>
  <si>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</si>
  <si>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</si>
  <si>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</si>
  <si>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</si>
  <si>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</si>
  <si>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</si>
  <si>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</si>
  <si>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</si>
  <si>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</si>
  <si>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</si>
  <si>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</si>
  <si>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</si>
  <si>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</si>
  <si>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</si>
  <si>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</si>
  <si>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</si>
  <si>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</si>
  <si>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</si>
  <si>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</si>
  <si>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</si>
  <si>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</si>
  <si>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</si>
  <si>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</si>
  <si>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</si>
  <si>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</si>
  <si>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</si>
  <si>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</si>
  <si>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</si>
  <si>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</si>
  <si>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</si>
  <si>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</si>
  <si>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</si>
  <si>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</si>
  <si>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</si>
  <si>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</si>
  <si>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</si>
  <si>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</si>
  <si>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</si>
  <si>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</si>
  <si>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</si>
  <si>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</si>
  <si>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</si>
  <si>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</si>
  <si>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</si>
  <si>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</si>
  <si>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</si>
  <si>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</si>
  <si>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</si>
  <si>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</si>
  <si>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</si>
  <si>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</si>
  <si>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</si>
  <si>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</si>
  <si>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</si>
  <si>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</si>
  <si>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</si>
  <si>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</si>
  <si>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</si>
  <si>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</si>
  <si>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</si>
  <si>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</si>
  <si>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</si>
  <si>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</si>
  <si>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</si>
  <si>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</si>
  <si>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</si>
  <si>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</si>
  <si>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</si>
  <si>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</si>
  <si>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</si>
  <si>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</si>
  <si>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</si>
  <si>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</si>
  <si>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</si>
  <si>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</si>
  <si>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</si>
  <si>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</si>
  <si>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</si>
  <si>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</si>
  <si>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</si>
  <si>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</si>
  <si>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</si>
  <si>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</si>
  <si>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</si>
  <si>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</si>
  <si>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</si>
  <si>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</si>
  <si>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</si>
  <si>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</si>
  <si>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</si>
  <si>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</si>
  <si>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</si>
  <si>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</si>
  <si>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</si>
  <si>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</si>
  <si>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</si>
  <si>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</si>
  <si>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</si>
  <si>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</si>
  <si>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</si>
  <si>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</si>
  <si>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</si>
  <si>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</si>
  <si>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</si>
  <si>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</si>
  <si>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</si>
  <si>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</si>
  <si>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</si>
  <si>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</si>
  <si>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</si>
  <si>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</si>
  <si>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</si>
  <si>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</si>
  <si>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</si>
  <si>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</si>
  <si>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</si>
  <si>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</si>
  <si>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</si>
  <si>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</si>
  <si>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</si>
  <si>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</si>
  <si>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</si>
  <si>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</si>
  <si>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</si>
  <si>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</si>
  <si>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</si>
  <si>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</si>
  <si>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</si>
  <si>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</si>
  <si>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</si>
  <si>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</si>
  <si>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</si>
  <si>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</si>
  <si>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</si>
  <si>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</si>
  <si>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</si>
  <si>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</si>
  <si>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</si>
  <si>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</si>
  <si>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</si>
  <si>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</si>
  <si>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</si>
  <si>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</si>
  <si>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</si>
  <si>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</si>
  <si>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</si>
  <si>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</si>
  <si>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</si>
  <si>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</si>
  <si>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</si>
  <si>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</si>
  <si>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</si>
  <si>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</si>
  <si>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</si>
  <si>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</si>
  <si>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</si>
  <si>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</si>
  <si>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</si>
  <si>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</si>
  <si>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</si>
  <si>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</si>
  <si>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</si>
  <si>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</si>
  <si>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</si>
  <si>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</si>
  <si>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</si>
  <si>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</si>
  <si>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</si>
  <si>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</si>
  <si>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</si>
  <si>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</si>
  <si>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</si>
  <si>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</si>
  <si>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</si>
  <si>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</si>
  <si>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</si>
  <si>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</si>
  <si>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</si>
  <si>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</si>
  <si>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</si>
  <si>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</si>
  <si>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</si>
  <si>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</si>
  <si>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</si>
  <si>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</si>
  <si>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</si>
  <si>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</si>
  <si>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</si>
  <si>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</si>
  <si>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</si>
  <si>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</si>
  <si>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</si>
  <si>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</si>
  <si>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</si>
  <si>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</si>
  <si>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</si>
  <si>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</si>
  <si>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</si>
  <si>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</si>
  <si>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</si>
  <si>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</si>
  <si>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</si>
  <si>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</si>
  <si>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</si>
  <si>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</si>
  <si>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</si>
  <si>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</si>
  <si>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</si>
  <si>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</si>
  <si>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</si>
  <si>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</si>
  <si>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</si>
  <si>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</si>
  <si>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</si>
  <si>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</si>
  <si>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</si>
  <si>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</si>
  <si>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</si>
  <si>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</si>
  <si>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</si>
  <si>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</si>
  <si>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</si>
  <si>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</si>
  <si>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</si>
  <si>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</si>
  <si>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</si>
  <si>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</si>
  <si>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</si>
  <si>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</si>
  <si>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</si>
  <si>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</si>
  <si>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</si>
  <si>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</si>
  <si>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</si>
  <si>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</si>
  <si>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</si>
  <si>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</si>
  <si>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</si>
  <si>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</si>
  <si>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</si>
  <si>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</si>
  <si>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</si>
  <si>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</si>
  <si>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</si>
  <si>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</si>
  <si>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</si>
  <si>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</si>
  <si>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</si>
  <si>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</si>
  <si>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</si>
  <si>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</si>
  <si>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</si>
  <si>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</si>
  <si>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</si>
  <si>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</si>
  <si>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</si>
  <si>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</si>
  <si>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</si>
  <si>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</si>
  <si>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</si>
  <si>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</si>
  <si>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</si>
  <si>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</si>
  <si>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</si>
  <si>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</si>
  <si>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</si>
  <si>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</si>
  <si>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</si>
  <si>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</si>
  <si>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</si>
  <si>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</si>
  <si>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</si>
  <si>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</si>
  <si>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</si>
  <si>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</si>
  <si>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</si>
  <si>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</si>
  <si>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</si>
  <si>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</si>
  <si>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</si>
  <si>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</si>
  <si>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</si>
  <si>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</si>
  <si>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</si>
  <si>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</si>
  <si>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</si>
  <si>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</si>
  <si>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</si>
  <si>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</si>
  <si>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</si>
  <si>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</si>
  <si>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</si>
  <si>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</si>
  <si>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</si>
  <si>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</si>
  <si>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</si>
  <si>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</si>
  <si>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</si>
  <si>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</si>
  <si>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</si>
  <si>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</si>
  <si>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</si>
  <si>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</si>
  <si>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</si>
  <si>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</si>
  <si>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</si>
  <si>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</si>
  <si>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</si>
  <si>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</si>
  <si>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</si>
  <si>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</si>
  <si>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</si>
  <si>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</si>
  <si>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</si>
  <si>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</si>
  <si>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</si>
  <si>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</si>
  <si>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</si>
  <si>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</si>
  <si>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</si>
  <si>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</si>
  <si>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</si>
  <si>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</si>
  <si>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</si>
  <si>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</si>
  <si>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</si>
  <si>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</si>
  <si>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</si>
  <si>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</si>
  <si>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</si>
  <si>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</si>
  <si>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</si>
  <si>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</si>
  <si>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</si>
  <si>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</si>
  <si>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</si>
  <si>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</si>
  <si>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</si>
  <si>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</si>
  <si>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</si>
  <si>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</si>
  <si>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</si>
  <si>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</si>
  <si>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</si>
  <si>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</si>
  <si>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</si>
  <si>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</si>
  <si>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</si>
  <si>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</si>
  <si>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</si>
  <si>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</si>
  <si>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</si>
  <si>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</si>
  <si>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</si>
  <si>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</si>
  <si>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</si>
  <si>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</si>
  <si>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</si>
  <si>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</si>
  <si>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</si>
  <si>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</si>
  <si>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</si>
  <si>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</si>
  <si>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</si>
  <si>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</si>
  <si>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</si>
  <si>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</si>
  <si>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</si>
  <si>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</si>
  <si>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</si>
  <si>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</si>
  <si>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</si>
  <si>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</si>
  <si>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</si>
  <si>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</si>
  <si>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</si>
  <si>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</si>
  <si>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</si>
  <si>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</si>
  <si>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</si>
  <si>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</si>
  <si>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</si>
  <si>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</si>
  <si>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</si>
  <si>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</si>
  <si>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</si>
  <si>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</si>
  <si>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</si>
  <si>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</si>
  <si>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</si>
  <si>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</si>
  <si>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</si>
  <si>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</si>
  <si>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</si>
  <si>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</si>
  <si>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</si>
  <si>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</si>
  <si>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</si>
  <si>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</si>
  <si>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</si>
  <si>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</si>
  <si>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</si>
  <si>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</si>
  <si>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</si>
  <si>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</si>
  <si>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</si>
  <si>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</si>
  <si>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</si>
  <si>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</si>
  <si>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</si>
  <si>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</si>
  <si>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</si>
  <si>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</si>
  <si>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</si>
  <si>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</si>
  <si>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</si>
  <si>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</si>
  <si>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</si>
  <si>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</si>
  <si>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</si>
  <si>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</si>
  <si>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</si>
  <si>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</si>
  <si>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</si>
  <si>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</si>
  <si>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</si>
  <si>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</si>
  <si>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</si>
  <si>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</si>
  <si>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</si>
  <si>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</si>
  <si>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</si>
  <si>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</si>
  <si>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</si>
  <si>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</si>
  <si>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</si>
  <si>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</si>
  <si>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</si>
  <si>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</si>
  <si>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</si>
  <si>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</si>
  <si>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</si>
  <si>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</si>
  <si>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</si>
  <si>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</si>
  <si>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</si>
  <si>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</si>
  <si>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</si>
  <si>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</si>
  <si>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</si>
  <si>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</si>
  <si>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</si>
  <si>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</si>
  <si>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</si>
  <si>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</si>
  <si>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</si>
  <si>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</si>
  <si>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</si>
  <si>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</si>
  <si>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</si>
  <si>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</si>
  <si>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</si>
  <si>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</si>
  <si>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</si>
  <si>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</si>
  <si>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</si>
  <si>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</si>
  <si>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</si>
  <si>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</si>
  <si>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</si>
  <si>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</si>
  <si>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</si>
  <si>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</si>
  <si>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</si>
  <si>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</si>
  <si>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</si>
  <si>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</si>
  <si>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</si>
  <si>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</si>
  <si>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</si>
  <si>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</si>
  <si>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</si>
  <si>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</si>
  <si>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</si>
  <si>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</si>
  <si>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</si>
  <si>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</si>
  <si>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</si>
  <si>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</si>
  <si>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</si>
  <si>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</si>
  <si>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</si>
  <si>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</si>
  <si>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</si>
  <si>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</si>
  <si>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</si>
  <si>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</si>
  <si>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</si>
  <si>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</si>
  <si>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</si>
  <si>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</si>
  <si>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</si>
  <si>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</si>
  <si>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</si>
  <si>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</si>
  <si>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</si>
  <si>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</si>
  <si>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</si>
  <si>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</si>
  <si>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</si>
  <si>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</si>
  <si>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</si>
  <si>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</si>
  <si>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</si>
  <si>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</si>
  <si>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</si>
  <si>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</si>
  <si>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</si>
  <si>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</si>
  <si>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</si>
  <si>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</si>
  <si>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</si>
  <si>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</si>
  <si>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</si>
  <si>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</si>
  <si>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</si>
  <si>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</si>
  <si>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</si>
  <si>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</si>
  <si>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</si>
  <si>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</si>
  <si>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</si>
  <si>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</si>
  <si>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</si>
  <si>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</si>
  <si>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</si>
  <si>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</si>
  <si>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</si>
  <si>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</si>
  <si>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</si>
  <si>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</si>
  <si>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</si>
  <si>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</si>
  <si>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</si>
  <si>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</si>
  <si>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</si>
  <si>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</si>
  <si>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</si>
  <si>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</si>
  <si>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</si>
  <si>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</si>
  <si>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</si>
  <si>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</si>
  <si>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</si>
  <si>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</si>
  <si>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</si>
  <si>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</si>
  <si>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</si>
  <si>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</si>
  <si>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</si>
  <si>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</si>
  <si>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</si>
  <si>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</si>
  <si>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</si>
  <si>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</si>
  <si>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</si>
  <si>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</si>
  <si>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</si>
  <si>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</si>
  <si>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</si>
  <si>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</si>
  <si>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</si>
  <si>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</si>
  <si>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</si>
  <si>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</si>
  <si>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</si>
  <si>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</si>
  <si>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</si>
  <si>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</si>
  <si>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</si>
  <si>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</si>
  <si>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</si>
  <si>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</si>
  <si>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</si>
  <si>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</si>
  <si>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</si>
  <si>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</si>
  <si>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</si>
  <si>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</si>
  <si>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</si>
  <si>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</si>
  <si>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</si>
  <si>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</si>
  <si>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</si>
  <si>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</si>
  <si>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</si>
  <si>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</si>
  <si>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</si>
  <si>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</si>
  <si>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</si>
  <si>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</si>
  <si>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</si>
  <si>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</si>
  <si>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</si>
  <si>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</si>
  <si>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</si>
  <si>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</si>
  <si>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</si>
  <si>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</si>
  <si>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</si>
  <si>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</si>
  <si>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</si>
  <si>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</si>
  <si>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</si>
  <si>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</si>
  <si>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</si>
  <si>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</si>
  <si>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</si>
  <si>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</si>
  <si>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</si>
  <si>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</si>
  <si>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</si>
  <si>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</si>
  <si>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</si>
  <si>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</si>
  <si>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</si>
  <si>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</si>
  <si>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</si>
  <si>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</si>
  <si>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</si>
  <si>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</si>
  <si>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</si>
  <si>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</si>
  <si>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</si>
  <si>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</si>
  <si>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</si>
  <si>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</si>
  <si>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</si>
  <si>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</si>
  <si>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</si>
  <si>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</si>
  <si>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</si>
  <si>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</si>
  <si>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</si>
  <si>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</si>
  <si>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</si>
  <si>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</si>
  <si>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</si>
  <si>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</si>
  <si>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</si>
  <si>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</si>
  <si>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</si>
  <si>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</si>
  <si>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</si>
  <si>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</si>
  <si>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</si>
  <si>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</si>
  <si>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</si>
  <si>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</si>
  <si>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</si>
  <si>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</si>
  <si>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</si>
  <si>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</si>
  <si>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</si>
  <si>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</si>
  <si>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</si>
  <si>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</si>
  <si>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</si>
  <si>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</si>
  <si>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</si>
  <si>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</si>
  <si>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</si>
  <si>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</si>
  <si>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</si>
  <si>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</si>
  <si>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</si>
  <si>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</si>
  <si>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</si>
  <si>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</si>
  <si>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</si>
  <si>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</si>
  <si>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</si>
  <si>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</si>
  <si>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</si>
  <si>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</si>
  <si>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</si>
  <si>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</si>
  <si>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</si>
  <si>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</si>
  <si>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</si>
  <si>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</si>
  <si>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</si>
  <si>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</si>
  <si>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</si>
  <si>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</si>
  <si>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</si>
  <si>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</si>
  <si>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</si>
  <si>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</si>
  <si>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</si>
  <si>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</si>
  <si>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</si>
  <si>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</si>
  <si>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</si>
  <si>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</si>
  <si>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</si>
  <si>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</si>
  <si>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</si>
  <si>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</si>
  <si>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</si>
  <si>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</si>
  <si>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</si>
  <si>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</si>
  <si>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</si>
  <si>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</si>
  <si>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</si>
  <si>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</si>
  <si>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</si>
  <si>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</si>
  <si>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</si>
  <si>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</si>
  <si>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</si>
  <si>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</si>
  <si>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</si>
  <si>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</si>
  <si>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</si>
  <si>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</si>
  <si>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</si>
  <si>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</si>
  <si>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</si>
  <si>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</si>
  <si>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</si>
  <si>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</si>
  <si>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</si>
  <si>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</si>
  <si>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</si>
  <si>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</si>
  <si>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</si>
  <si>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</si>
  <si>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</si>
  <si>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</si>
  <si>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</si>
  <si>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</si>
  <si>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</si>
  <si>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</si>
  <si>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</si>
  <si>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</si>
  <si>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</si>
  <si>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</si>
  <si>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</si>
  <si>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</si>
  <si>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</si>
  <si>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</si>
  <si>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</si>
  <si>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</si>
  <si>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</si>
  <si>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</si>
  <si>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</si>
  <si>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</si>
  <si>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</si>
  <si>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</si>
  <si>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</si>
  <si>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</si>
  <si>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</si>
  <si>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</si>
  <si>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</si>
  <si>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</si>
  <si>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</si>
  <si>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</si>
  <si>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</si>
  <si>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</si>
  <si>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</si>
  <si>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</si>
  <si>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</si>
  <si>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</si>
  <si>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</si>
  <si>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</si>
  <si>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</si>
  <si>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</si>
  <si>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</si>
  <si>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</si>
  <si>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</si>
  <si>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</si>
  <si>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</si>
  <si>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</si>
  <si>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</si>
  <si>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</si>
  <si>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</si>
  <si>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</si>
  <si>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</si>
  <si>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</si>
  <si>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</si>
  <si>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</si>
  <si>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</si>
  <si>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</si>
  <si>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</si>
  <si>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</si>
  <si>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</si>
  <si>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</si>
  <si>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</si>
  <si>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</si>
  <si>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</si>
  <si>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</si>
  <si>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</si>
  <si>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</si>
  <si>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</si>
  <si>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</si>
  <si>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</si>
  <si>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</si>
  <si>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</si>
  <si>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</si>
  <si>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</si>
  <si>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</si>
  <si>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</si>
  <si>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</si>
  <si>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</si>
  <si>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</si>
  <si>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</si>
  <si>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</si>
  <si>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</si>
  <si>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</si>
  <si>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</si>
  <si>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</si>
  <si>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</si>
  <si>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</si>
  <si>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</si>
  <si>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</si>
  <si>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</si>
  <si>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</si>
  <si>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</si>
  <si>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</si>
  <si>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</si>
  <si>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</si>
  <si>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</si>
  <si>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</si>
  <si>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</si>
  <si>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</si>
  <si>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</si>
  <si>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</si>
  <si>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</si>
  <si>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</si>
  <si>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</si>
  <si>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</si>
  <si>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</si>
  <si>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</si>
  <si>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</si>
  <si>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</si>
  <si>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</si>
  <si>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</si>
  <si>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</si>
  <si>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</si>
  <si>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</si>
  <si>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</si>
  <si>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</si>
  <si>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</si>
  <si>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</si>
  <si>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</si>
  <si>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</si>
  <si>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</si>
  <si>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</si>
  <si>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</si>
  <si>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</si>
  <si>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</si>
  <si>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</si>
  <si>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</si>
  <si>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</si>
  <si>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</si>
  <si>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</si>
  <si>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</si>
  <si>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</si>
  <si>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</si>
  <si>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</si>
  <si>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</si>
  <si>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</si>
  <si>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</si>
  <si>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</si>
  <si>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</si>
  <si>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</si>
  <si>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</si>
  <si>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</si>
  <si>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</si>
  <si>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</si>
  <si>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</si>
  <si>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</si>
  <si>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</si>
  <si>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</si>
  <si>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</si>
  <si>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</si>
  <si>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</si>
  <si>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</si>
  <si>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</si>
  <si>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</si>
  <si>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</si>
  <si>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</si>
  <si>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</si>
  <si>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</si>
  <si>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</si>
  <si>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</si>
  <si>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</si>
  <si>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</si>
  <si>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</si>
  <si>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</si>
  <si>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</si>
  <si>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</si>
  <si>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</si>
  <si>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</si>
  <si>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</si>
  <si>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</si>
  <si>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</si>
  <si>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</si>
  <si>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</si>
  <si>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</si>
  <si>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</si>
  <si>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</si>
  <si>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</si>
  <si>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</si>
  <si>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</si>
  <si>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</si>
  <si>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</si>
  <si>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</si>
  <si>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</si>
  <si>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</si>
  <si>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</si>
  <si>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</si>
  <si>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</si>
  <si>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</si>
  <si>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</si>
  <si>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</si>
  <si>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</si>
  <si>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</si>
  <si>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</si>
  <si>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</si>
  <si>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</si>
  <si>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</si>
  <si>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</si>
  <si>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</si>
  <si>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</si>
  <si>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</si>
  <si>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</si>
  <si>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</si>
  <si>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</si>
  <si>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</si>
  <si>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</si>
  <si>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</si>
  <si>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</si>
  <si>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</si>
  <si>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</si>
  <si>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</si>
  <si>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</si>
  <si>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</si>
  <si>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</si>
  <si>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</si>
  <si>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</si>
  <si>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</si>
  <si>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</si>
  <si>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</si>
  <si>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</si>
  <si>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</si>
  <si>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</si>
  <si>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</si>
  <si>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</si>
  <si>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</si>
  <si>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</si>
  <si>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</si>
  <si>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</si>
  <si>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</si>
  <si>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</si>
  <si>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</si>
  <si>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</si>
  <si>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</si>
  <si>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</si>
  <si>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</si>
  <si>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</si>
  <si>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</si>
  <si>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</si>
  <si>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</si>
  <si>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</si>
  <si>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</si>
  <si>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</si>
  <si>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</si>
  <si>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</si>
  <si>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</si>
  <si>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</si>
  <si>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</si>
  <si>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</si>
  <si>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</si>
  <si>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</si>
  <si>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</si>
  <si>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</si>
  <si>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</si>
  <si>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</si>
  <si>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</si>
  <si>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</si>
  <si>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</si>
  <si>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</si>
  <si>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</si>
  <si>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</si>
  <si>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</si>
  <si>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</si>
  <si>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</si>
  <si>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</si>
  <si>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</si>
  <si>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</si>
  <si>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</si>
  <si>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</si>
  <si>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</si>
  <si>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</si>
  <si>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</si>
  <si>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</si>
  <si>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</si>
  <si>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</si>
  <si>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</si>
  <si>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</si>
  <si>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</si>
  <si>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</si>
  <si>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</si>
  <si>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</si>
  <si>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</si>
  <si>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</si>
  <si>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</si>
  <si>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</si>
  <si>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</si>
  <si>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</si>
  <si>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</si>
  <si>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</si>
  <si>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</si>
  <si>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</si>
  <si>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</si>
  <si>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</si>
  <si>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</si>
  <si>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</si>
  <si>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</si>
  <si>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</si>
  <si>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</si>
  <si>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</si>
  <si>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</si>
  <si>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</si>
  <si>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</si>
  <si>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</si>
  <si>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</si>
  <si>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</si>
  <si>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</si>
  <si>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</si>
  <si>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</si>
  <si>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</si>
  <si>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</si>
  <si>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</si>
  <si>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</si>
  <si>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</si>
  <si>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</si>
  <si>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</si>
  <si>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</si>
  <si>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</si>
  <si>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</si>
  <si>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</si>
  <si>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</si>
  <si>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</si>
  <si>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</si>
  <si>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</si>
  <si>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</si>
  <si>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</si>
  <si>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</si>
  <si>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</si>
  <si>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</si>
  <si>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</si>
  <si>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</si>
  <si>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</si>
  <si>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</si>
  <si>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</si>
  <si>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</si>
  <si>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</si>
  <si>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</si>
  <si>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</si>
  <si>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</si>
  <si>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</si>
  <si>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</si>
  <si>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</si>
  <si>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</si>
  <si>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</si>
  <si>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</si>
  <si>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</si>
  <si>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</si>
  <si>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</si>
  <si>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</si>
  <si>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</si>
  <si>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</si>
  <si>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</si>
  <si>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</si>
  <si>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</si>
  <si>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</si>
  <si>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</si>
  <si>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</si>
  <si>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</si>
  <si>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</si>
  <si>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</si>
  <si>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</si>
  <si>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</si>
  <si>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</si>
  <si>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</si>
  <si>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</si>
  <si>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</si>
  <si>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</si>
  <si>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</si>
  <si>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</si>
  <si>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</si>
  <si>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</si>
  <si>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</si>
  <si>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</si>
  <si>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</si>
  <si>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</si>
  <si>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</si>
  <si>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</si>
  <si>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</si>
  <si>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</si>
  <si>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</si>
  <si>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</si>
  <si>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</si>
  <si>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</si>
  <si>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</si>
  <si>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</si>
  <si>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</si>
  <si>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</si>
  <si>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</si>
  <si>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</si>
  <si>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</si>
  <si>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</si>
  <si>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</si>
  <si>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</si>
  <si>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</si>
  <si>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</si>
  <si>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</si>
  <si>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</si>
  <si>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</si>
  <si>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</si>
  <si>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</si>
  <si>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</si>
  <si>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</si>
  <si>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</si>
  <si>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</si>
  <si>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</si>
  <si>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</si>
  <si>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</si>
  <si>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</si>
  <si>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</si>
  <si>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</si>
  <si>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</si>
  <si>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</si>
  <si>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</si>
  <si>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</si>
  <si>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</si>
  <si>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</si>
  <si>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</si>
  <si>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</si>
  <si>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</si>
  <si>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</si>
  <si>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</si>
  <si>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</si>
  <si>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</si>
  <si>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</si>
  <si>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</si>
  <si>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</si>
  <si>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</si>
  <si>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</si>
  <si>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</si>
  <si>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</si>
  <si>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</si>
  <si>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</si>
  <si>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</si>
  <si>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</si>
  <si>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</si>
  <si>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</si>
  <si>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</si>
  <si>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</si>
  <si>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</si>
  <si>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</si>
  <si>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</si>
  <si>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</si>
  <si>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</si>
  <si>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</si>
  <si>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</si>
  <si>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</si>
  <si>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</si>
  <si>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</si>
  <si>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</si>
  <si>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</si>
  <si>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</si>
  <si>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</si>
  <si>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</si>
  <si>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</si>
  <si>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</si>
  <si>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</si>
  <si>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</si>
  <si>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</si>
  <si>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</si>
  <si>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</si>
  <si>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</si>
  <si>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</si>
  <si>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</si>
  <si>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</si>
  <si>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</si>
  <si>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</si>
  <si>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</si>
  <si>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</si>
  <si>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</si>
  <si>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</si>
  <si>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</si>
  <si>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</si>
  <si>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</si>
  <si>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</si>
  <si>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</si>
  <si>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</si>
  <si>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</si>
  <si>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</si>
  <si>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</si>
  <si>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</si>
  <si>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</si>
  <si>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</si>
  <si>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</si>
  <si>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</si>
  <si>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</si>
  <si>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</si>
  <si>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</si>
  <si>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</si>
  <si>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</si>
  <si>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</si>
  <si>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</si>
  <si>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</si>
  <si>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</si>
  <si>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</si>
  <si>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</si>
  <si>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</si>
  <si>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</si>
  <si>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</si>
  <si>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</si>
  <si>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</si>
  <si>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</si>
  <si>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</si>
  <si>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</si>
  <si>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</si>
  <si>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</si>
  <si>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</si>
  <si>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</si>
  <si>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</si>
  <si>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</si>
  <si>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</si>
  <si>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</si>
  <si>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</si>
  <si>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</si>
  <si>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</si>
  <si>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</si>
  <si>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</si>
  <si>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</si>
  <si>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</si>
  <si>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</si>
  <si>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</si>
  <si>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</si>
  <si>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</si>
  <si>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</si>
  <si>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</si>
  <si>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</si>
  <si>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</si>
  <si>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</si>
  <si>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</si>
  <si>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</si>
  <si>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</si>
  <si>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</si>
  <si>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</si>
  <si>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</si>
  <si>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</si>
  <si>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</si>
  <si>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</si>
  <si>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</si>
  <si>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</si>
  <si>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</si>
  <si>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</si>
  <si>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</si>
  <si>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</si>
  <si>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</si>
  <si>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</si>
  <si>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</si>
  <si>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</si>
  <si>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</si>
  <si>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</si>
  <si>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</si>
  <si>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</si>
  <si>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</si>
  <si>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</si>
  <si>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</si>
  <si>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</si>
  <si>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</si>
  <si>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</si>
  <si>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</si>
  <si>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</si>
  <si>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</si>
  <si>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</si>
  <si>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</si>
  <si>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</si>
  <si>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</si>
  <si>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</si>
  <si>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</si>
  <si>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</si>
  <si>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</si>
  <si>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</si>
  <si>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</si>
  <si>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</si>
  <si>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</si>
  <si>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</si>
  <si>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</si>
  <si>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</si>
  <si>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</si>
  <si>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</si>
  <si>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</si>
  <si>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</si>
  <si>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</si>
  <si>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</si>
  <si>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</si>
  <si>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</si>
  <si>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</si>
  <si>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</si>
  <si>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</si>
  <si>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</si>
  <si>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</si>
  <si>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</si>
  <si>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</si>
  <si>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</si>
  <si>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</si>
  <si>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</si>
  <si>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</si>
  <si>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</si>
  <si>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</si>
  <si>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</si>
  <si>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</si>
  <si>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</si>
  <si>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</si>
  <si>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</si>
  <si>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</si>
  <si>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</si>
  <si>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</si>
  <si>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</si>
  <si>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</si>
  <si>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</si>
  <si>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</si>
  <si>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</si>
  <si>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</si>
  <si>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</si>
  <si>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</si>
  <si>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</si>
  <si>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</si>
  <si>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</si>
  <si>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</si>
  <si>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</si>
  <si>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</si>
  <si>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</si>
  <si>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</si>
  <si>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</si>
  <si>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</si>
  <si>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</si>
  <si>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</si>
  <si>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</si>
  <si>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</si>
  <si>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</si>
  <si>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</si>
  <si>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</si>
  <si>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</si>
  <si>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</si>
  <si>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</si>
  <si>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</si>
  <si>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</si>
  <si>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</si>
  <si>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</si>
  <si>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</si>
  <si>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</si>
  <si>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</si>
  <si>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</si>
  <si>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</si>
  <si>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</si>
  <si>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</si>
  <si>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</si>
  <si>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</si>
  <si>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</si>
  <si>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</si>
  <si>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</si>
  <si>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</si>
  <si>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</si>
  <si>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</si>
  <si>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</si>
  <si>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</si>
  <si>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</si>
  <si>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</si>
  <si>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</si>
  <si>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</si>
  <si>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</si>
  <si>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</si>
  <si>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</si>
  <si>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</si>
  <si>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</si>
  <si>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</si>
  <si>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</si>
  <si>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</si>
  <si>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</si>
  <si>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</si>
  <si>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</si>
  <si>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</si>
  <si>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</si>
  <si>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</si>
  <si>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</si>
  <si>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</si>
  <si>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</si>
  <si>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</si>
  <si>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</si>
  <si>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</si>
  <si>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</si>
  <si>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</si>
  <si>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</si>
  <si>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</si>
  <si>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</si>
  <si>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</si>
  <si>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</si>
  <si>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</si>
  <si>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</si>
  <si>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</si>
  <si>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</si>
  <si>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</si>
  <si>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</si>
  <si>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</si>
  <si>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</si>
  <si>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</si>
  <si>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</si>
  <si>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</si>
  <si>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</si>
  <si>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</si>
  <si>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</si>
  <si>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</si>
  <si>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</si>
  <si>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</si>
  <si>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</si>
  <si>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</si>
  <si>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</si>
  <si>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</si>
  <si>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</si>
  <si>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</si>
  <si>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</si>
  <si>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</si>
  <si>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</si>
  <si>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</si>
  <si>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</si>
  <si>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</si>
  <si>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</si>
  <si>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</si>
  <si>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</si>
  <si>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</si>
  <si>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</si>
  <si>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</si>
  <si>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</si>
  <si>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</si>
  <si>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</si>
  <si>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</si>
  <si>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</si>
  <si>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</si>
  <si>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</si>
  <si>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</si>
  <si>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</si>
  <si>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</si>
  <si>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</si>
  <si>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</si>
  <si>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</si>
  <si>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</si>
  <si>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</si>
  <si>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</si>
  <si>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</si>
  <si>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</si>
  <si>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</si>
  <si>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</si>
  <si>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</si>
  <si>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</si>
  <si>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</si>
  <si>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</si>
  <si>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</si>
  <si>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</si>
  <si>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</si>
  <si>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</si>
  <si>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</si>
  <si>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</si>
  <si>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</si>
  <si>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</si>
  <si>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</si>
  <si>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</si>
  <si>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</si>
  <si>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</si>
  <si>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</si>
  <si>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</si>
  <si>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</si>
  <si>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</si>
  <si>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</si>
  <si>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</si>
  <si>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</si>
  <si>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</si>
  <si>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</si>
  <si>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</si>
  <si>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</si>
  <si>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</si>
  <si>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</si>
  <si>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</si>
  <si>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</si>
  <si>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</si>
  <si>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</si>
  <si>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</si>
  <si>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</si>
  <si>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</si>
  <si>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</si>
  <si>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</si>
  <si>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</si>
  <si>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</si>
  <si>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</si>
  <si>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</si>
  <si>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</si>
  <si>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</si>
  <si>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</si>
  <si>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</si>
  <si>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</si>
  <si>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</si>
  <si>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</si>
  <si>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</si>
  <si>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</si>
  <si>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</si>
  <si>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</si>
  <si>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</si>
  <si>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</si>
  <si>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</si>
  <si>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</si>
  <si>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</si>
  <si>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</si>
  <si>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</si>
  <si>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</si>
  <si>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</si>
  <si>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</si>
  <si>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</si>
  <si>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</si>
  <si>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</si>
  <si>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</si>
  <si>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</si>
  <si>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</si>
  <si>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</si>
  <si>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</si>
  <si>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</si>
  <si>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</si>
  <si>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</si>
  <si>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</si>
  <si>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</si>
  <si>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</si>
  <si>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</si>
  <si>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</si>
  <si>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</si>
  <si>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</si>
  <si>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</si>
  <si>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</si>
  <si>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</si>
  <si>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</si>
  <si>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</si>
  <si>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</si>
  <si>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</si>
  <si>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</si>
  <si>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</si>
  <si>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</si>
  <si>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</si>
  <si>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</si>
  <si>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</si>
  <si>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</si>
  <si>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</si>
  <si>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</si>
  <si>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</si>
  <si>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</si>
  <si>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</si>
  <si>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</si>
  <si>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</si>
  <si>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</si>
  <si>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</si>
  <si>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</si>
  <si>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</si>
  <si>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</si>
  <si>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</si>
  <si>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</si>
  <si>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</si>
  <si>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</si>
  <si>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</si>
  <si>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</si>
  <si>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</si>
  <si>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</si>
  <si>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</si>
  <si>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</si>
  <si>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</si>
  <si>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</si>
  <si>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</si>
  <si>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</si>
  <si>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</si>
  <si>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</si>
  <si>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</si>
  <si>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</si>
  <si>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</si>
  <si>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</si>
  <si>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</si>
  <si>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</si>
  <si>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</si>
  <si>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</si>
  <si>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</si>
  <si>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</si>
  <si>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</si>
  <si>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</si>
  <si>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</si>
  <si>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</si>
  <si>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</si>
  <si>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</si>
  <si>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</si>
  <si>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</si>
  <si>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</si>
  <si>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</si>
  <si>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</si>
  <si>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</si>
  <si>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</si>
  <si>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</si>
  <si>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</si>
  <si>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</si>
  <si>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</si>
  <si>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</si>
  <si>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</si>
  <si>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</si>
  <si>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</si>
  <si>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</si>
  <si>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</si>
  <si>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</si>
  <si>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</si>
  <si>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</si>
  <si>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</si>
  <si>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</si>
  <si>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</si>
  <si>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</si>
  <si>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</si>
  <si>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</si>
  <si>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</si>
  <si>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</si>
  <si>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</si>
  <si>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</si>
  <si>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</si>
  <si>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</si>
  <si>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</si>
  <si>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</si>
  <si>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</si>
  <si>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</si>
  <si>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</si>
  <si>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</si>
  <si>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</si>
  <si>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</si>
  <si>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</si>
  <si>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</si>
  <si>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</si>
  <si>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</si>
  <si>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</si>
  <si>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</si>
  <si>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</si>
  <si>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</si>
  <si>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</si>
  <si>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</si>
  <si>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</si>
  <si>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</si>
  <si>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</si>
  <si>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</si>
  <si>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</si>
  <si>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</si>
  <si>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</si>
  <si>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</si>
  <si>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</si>
  <si>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</si>
  <si>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</si>
  <si>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</si>
  <si>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</si>
  <si>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</si>
  <si>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</si>
  <si>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</si>
  <si>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</si>
  <si>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</si>
  <si>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</si>
  <si>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</si>
  <si>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</si>
  <si>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</si>
  <si>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</si>
  <si>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</si>
  <si>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</si>
  <si>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</si>
  <si>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</si>
  <si>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</si>
  <si>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</si>
  <si>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</si>
  <si>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</si>
  <si>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</si>
  <si>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</si>
  <si>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</si>
  <si>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</si>
  <si>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</si>
  <si>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</si>
  <si>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</si>
  <si>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</si>
  <si>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</si>
  <si>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</si>
  <si>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</si>
  <si>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</si>
  <si>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</si>
  <si>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</si>
  <si>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</si>
  <si>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</si>
  <si>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</si>
  <si>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</si>
  <si>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</si>
  <si>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</si>
  <si>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</si>
  <si>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</si>
  <si>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</si>
  <si>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</si>
  <si>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</si>
  <si>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</si>
  <si>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</si>
  <si>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</si>
  <si>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</si>
  <si>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</si>
  <si>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</si>
  <si>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</si>
  <si>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</si>
  <si>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</si>
  <si>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</si>
  <si>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</si>
  <si>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</si>
  <si>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</si>
  <si>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</si>
  <si>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</si>
  <si>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</si>
  <si>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</si>
  <si>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</si>
  <si>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</si>
  <si>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</si>
  <si>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</si>
  <si>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</si>
  <si>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</si>
  <si>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</si>
  <si>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</si>
  <si>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</si>
  <si>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</si>
  <si>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</si>
  <si>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</si>
  <si>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</si>
  <si>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</si>
  <si>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</si>
  <si>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</si>
  <si>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</si>
  <si>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</si>
  <si>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</si>
  <si>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</si>
  <si>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</si>
  <si>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</si>
  <si>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</si>
  <si>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</si>
  <si>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</si>
  <si>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</si>
  <si>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</si>
  <si>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</si>
  <si>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</si>
  <si>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</si>
  <si>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</si>
  <si>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</si>
  <si>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</si>
  <si>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</si>
  <si>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</si>
  <si>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</si>
  <si>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</si>
  <si>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</si>
  <si>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</si>
  <si>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</si>
  <si>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</si>
  <si>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</si>
  <si>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</si>
  <si>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</si>
  <si>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</si>
  <si>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</si>
  <si>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</si>
  <si>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</si>
  <si>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</si>
  <si>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</si>
  <si>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</si>
  <si>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</si>
  <si>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</si>
  <si>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</si>
  <si>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</si>
  <si>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</si>
  <si>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</si>
  <si>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</si>
  <si>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</si>
  <si>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</si>
  <si>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</si>
  <si>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</si>
  <si>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</si>
  <si>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</si>
  <si>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</si>
  <si>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</si>
  <si>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</si>
  <si>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</si>
  <si>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</si>
  <si>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</si>
  <si>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</si>
  <si>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</si>
  <si>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</si>
  <si>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</si>
  <si>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</si>
  <si>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</si>
  <si>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</si>
  <si>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</si>
  <si>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</si>
  <si>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</si>
  <si>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</si>
  <si>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</si>
  <si>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</si>
  <si>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</si>
  <si>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</si>
  <si>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</si>
  <si>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</si>
  <si>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</si>
  <si>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</si>
  <si>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</si>
  <si>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</si>
  <si>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</si>
  <si>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</si>
  <si>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</si>
  <si>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</si>
  <si>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</si>
  <si>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</si>
  <si>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</si>
  <si>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</si>
  <si>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</si>
  <si>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</si>
  <si>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</si>
  <si>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</si>
  <si>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</si>
  <si>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</si>
  <si>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</si>
  <si>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</si>
  <si>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</si>
  <si>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</si>
  <si>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</si>
  <si>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</si>
  <si>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</si>
  <si>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</si>
  <si>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</si>
  <si>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</si>
  <si>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</si>
  <si>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</si>
  <si>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</si>
  <si>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</si>
  <si>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</si>
  <si>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</si>
  <si>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</si>
  <si>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</si>
  <si>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</si>
  <si>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</si>
  <si>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</si>
  <si>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</si>
  <si>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</si>
  <si>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</si>
  <si>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</si>
  <si>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</si>
  <si>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</si>
  <si>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</si>
  <si>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</si>
  <si>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</si>
  <si>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</si>
  <si>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</si>
  <si>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</si>
  <si>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</si>
  <si>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</si>
  <si>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</si>
  <si>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</si>
  <si>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</si>
  <si>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</si>
  <si>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</si>
  <si>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</si>
  <si>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</si>
  <si>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</si>
  <si>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</si>
  <si>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</si>
  <si>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</si>
  <si>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</si>
  <si>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</si>
  <si>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</si>
  <si>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</si>
  <si>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</si>
  <si>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</si>
  <si>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</si>
  <si>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</si>
  <si>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</si>
  <si>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</si>
  <si>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</si>
  <si>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</si>
  <si>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</si>
  <si>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</si>
  <si>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</si>
  <si>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</si>
  <si>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</si>
  <si>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</si>
  <si>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</si>
  <si>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</si>
  <si>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</si>
  <si>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</si>
  <si>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</si>
  <si>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</si>
  <si>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</si>
  <si>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</si>
  <si>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</si>
  <si>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</si>
  <si>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</si>
  <si>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</si>
  <si>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</si>
  <si>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</si>
  <si>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</si>
  <si>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</si>
  <si>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</si>
  <si>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</si>
  <si>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</si>
  <si>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</si>
  <si>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</si>
  <si>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</si>
  <si>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</si>
  <si>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</si>
  <si>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</si>
  <si>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</si>
  <si>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</si>
  <si>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</si>
  <si>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</si>
  <si>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</si>
  <si>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</si>
  <si>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</si>
  <si>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</si>
  <si>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</si>
  <si>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</si>
  <si>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</si>
  <si>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</si>
  <si>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</si>
  <si>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</si>
  <si>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</si>
  <si>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</si>
  <si>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</si>
  <si>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</si>
  <si>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</si>
  <si>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</si>
  <si>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</si>
  <si>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</si>
  <si>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</si>
  <si>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</si>
  <si>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</si>
  <si>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</si>
  <si>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</si>
  <si>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</si>
  <si>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</si>
  <si>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</si>
  <si>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</si>
  <si>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</si>
  <si>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</si>
  <si>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</si>
  <si>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</si>
  <si>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</si>
  <si>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</si>
  <si>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</si>
  <si>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</si>
  <si>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</si>
  <si>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</si>
  <si>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</si>
  <si>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</si>
  <si>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</si>
  <si>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</si>
  <si>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</si>
  <si>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</si>
  <si>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</si>
  <si>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</si>
  <si>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</si>
  <si>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</si>
  <si>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</si>
  <si>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</si>
  <si>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</si>
  <si>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</si>
  <si>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</si>
  <si>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</si>
  <si>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</si>
  <si>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</si>
  <si>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</si>
  <si>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</si>
  <si>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</si>
  <si>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</si>
  <si>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</si>
  <si>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</si>
  <si>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</si>
  <si>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</si>
  <si>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</si>
  <si>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</si>
  <si>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</si>
  <si>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</si>
  <si>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</si>
  <si>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</si>
  <si>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</si>
  <si>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</si>
  <si>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</si>
  <si>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</si>
  <si>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</si>
  <si>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</si>
  <si>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</si>
  <si>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</si>
  <si>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</si>
  <si>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</si>
  <si>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</si>
  <si>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</si>
  <si>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</si>
  <si>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</si>
  <si>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</si>
  <si>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</si>
  <si>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</si>
  <si>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</si>
  <si>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</si>
  <si>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</si>
  <si>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</si>
  <si>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</si>
  <si>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</si>
  <si>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</si>
  <si>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</si>
  <si>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</si>
  <si>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</si>
  <si>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</si>
  <si>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</si>
  <si>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</si>
  <si>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</si>
  <si>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</si>
  <si>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</si>
  <si>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</si>
  <si>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</si>
  <si>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</si>
  <si>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</si>
  <si>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</si>
  <si>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</si>
  <si>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</si>
  <si>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</si>
  <si>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</si>
  <si>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</si>
  <si>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</si>
  <si>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</si>
  <si>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</si>
  <si>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</si>
  <si>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</si>
  <si>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</si>
  <si>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</si>
  <si>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</si>
  <si>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</si>
  <si>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</si>
  <si>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</si>
  <si>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</si>
  <si>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</si>
  <si>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</si>
  <si>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</si>
  <si>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</si>
  <si>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</si>
  <si>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</si>
  <si>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</si>
  <si>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</si>
  <si>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</si>
  <si>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</si>
  <si>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</si>
  <si>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</si>
  <si>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</si>
  <si>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</si>
  <si>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</si>
  <si>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</si>
  <si>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</si>
  <si>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</si>
  <si>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</si>
  <si>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</si>
  <si>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</si>
  <si>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</si>
  <si>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</si>
  <si>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</si>
  <si>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</si>
  <si>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</si>
  <si>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</si>
  <si>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</si>
  <si>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</si>
  <si>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</si>
  <si>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</si>
  <si>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</si>
  <si>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</si>
  <si>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</si>
  <si>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</si>
  <si>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</si>
  <si>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</si>
  <si>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</si>
  <si>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</si>
  <si>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</si>
  <si>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</si>
  <si>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</si>
  <si>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</si>
  <si>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</si>
  <si>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</si>
  <si>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</si>
  <si>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</si>
  <si>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</si>
  <si>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</si>
  <si>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</si>
  <si>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</si>
  <si>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</si>
  <si>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</si>
  <si>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</si>
  <si>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</si>
  <si>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</si>
  <si>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</si>
  <si>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</si>
  <si>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</si>
  <si>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</si>
  <si>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</si>
  <si>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</si>
  <si>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</si>
  <si>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</si>
  <si>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</si>
  <si>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</si>
  <si>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</si>
  <si>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</si>
  <si>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</si>
  <si>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</si>
  <si>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</si>
  <si>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</si>
  <si>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</si>
  <si>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</si>
  <si>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</si>
  <si>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</si>
  <si>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</si>
  <si>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</si>
  <si>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</si>
  <si>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</si>
  <si>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</si>
  <si>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</si>
  <si>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</si>
  <si>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</si>
  <si>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</si>
  <si>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</si>
  <si>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</si>
  <si>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</si>
  <si>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</si>
  <si>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</si>
  <si>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</si>
  <si>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</si>
  <si>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</si>
  <si>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</si>
  <si>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</si>
  <si>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</si>
  <si>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</si>
  <si>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</si>
  <si>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</si>
  <si>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</si>
  <si>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</si>
  <si>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</si>
  <si>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</si>
  <si>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</si>
  <si>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</si>
  <si>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</si>
  <si>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</si>
  <si>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</si>
  <si>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</si>
  <si>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</si>
  <si>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</si>
  <si>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</si>
  <si>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</si>
  <si>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</si>
  <si>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</si>
  <si>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</si>
  <si>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</si>
  <si>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</si>
  <si>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</si>
  <si>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</si>
  <si>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</si>
  <si>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</si>
  <si>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</si>
  <si>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</si>
  <si>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</si>
  <si>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</si>
  <si>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</si>
  <si>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</si>
  <si>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</si>
  <si>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</si>
  <si>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</si>
  <si>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</si>
  <si>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</si>
  <si>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</si>
  <si>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</si>
  <si>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</si>
  <si>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</si>
  <si>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</si>
  <si>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</si>
  <si>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</si>
  <si>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</si>
  <si>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</si>
  <si>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</si>
  <si>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</si>
  <si>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</si>
  <si>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</si>
  <si>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</si>
  <si>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</si>
  <si>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</si>
  <si>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</si>
  <si>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</si>
  <si>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</si>
  <si>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</si>
  <si>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</si>
  <si>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</si>
  <si>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</si>
  <si>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</si>
  <si>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</si>
  <si>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</si>
  <si>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</si>
  <si>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</si>
  <si>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</si>
  <si>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</si>
  <si>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</si>
  <si>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</si>
  <si>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</si>
  <si>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</si>
  <si>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</si>
  <si>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</si>
  <si>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</si>
  <si>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</si>
  <si>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</si>
  <si>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</si>
  <si>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</si>
  <si>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</si>
  <si>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</si>
  <si>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</si>
  <si>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</si>
  <si>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</si>
  <si>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</si>
  <si>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</si>
  <si>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</si>
  <si>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</si>
  <si>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</si>
  <si>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</si>
  <si>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</si>
  <si>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</si>
  <si>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</si>
  <si>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</si>
  <si>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</si>
  <si>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</si>
  <si>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</si>
  <si>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</si>
  <si>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</si>
  <si>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</si>
  <si>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</si>
  <si>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</si>
  <si>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</si>
  <si>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</si>
  <si>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</si>
  <si>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</si>
  <si>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</si>
  <si>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</si>
  <si>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</si>
  <si>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</si>
  <si>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</si>
  <si>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</si>
  <si>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</si>
  <si>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</si>
  <si>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</si>
  <si>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</si>
  <si>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</si>
  <si>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</si>
  <si>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</si>
  <si>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</si>
  <si>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</si>
  <si>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</si>
  <si>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</si>
  <si>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</si>
  <si>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</si>
  <si>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</si>
  <si>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</si>
  <si>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</si>
  <si>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</si>
  <si>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</si>
  <si>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</si>
  <si>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</si>
  <si>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</si>
  <si>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</si>
  <si>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</si>
  <si>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</si>
  <si>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</si>
  <si>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</si>
  <si>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</si>
  <si>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</si>
  <si>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</si>
  <si>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</si>
  <si>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</si>
  <si>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</si>
  <si>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</si>
  <si>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</si>
  <si>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</si>
  <si>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</si>
  <si>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</si>
  <si>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</si>
  <si>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</si>
  <si>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</si>
  <si>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</si>
  <si>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</si>
  <si>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</si>
  <si>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</si>
  <si>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</si>
  <si>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</si>
  <si>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</si>
  <si>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</si>
  <si>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</si>
  <si>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</si>
  <si>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</si>
  <si>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</si>
  <si>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</si>
  <si>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</si>
  <si>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</si>
  <si>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</si>
  <si>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</si>
  <si>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</si>
  <si>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</si>
  <si>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</si>
  <si>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</si>
  <si>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</si>
  <si>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</si>
  <si>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</si>
  <si>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</si>
  <si>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</si>
  <si>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</si>
  <si>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</si>
  <si>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</si>
  <si>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</si>
  <si>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</si>
  <si>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</si>
  <si>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</si>
  <si>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</si>
  <si>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</si>
  <si>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</si>
  <si>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</si>
  <si>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</si>
  <si>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</si>
  <si>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</si>
  <si>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</si>
  <si>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</si>
  <si>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</si>
  <si>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</si>
  <si>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</si>
  <si>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</si>
  <si>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</si>
  <si>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</si>
  <si>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</si>
  <si>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</si>
  <si>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</si>
  <si>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</si>
  <si>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</si>
  <si>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</si>
  <si>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</si>
  <si>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</si>
  <si>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</si>
  <si>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</si>
  <si>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</si>
  <si>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</si>
  <si>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</si>
  <si>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</si>
  <si>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</si>
  <si>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</si>
  <si>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</si>
  <si>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</si>
  <si>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</si>
  <si>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</si>
  <si>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</si>
  <si>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</si>
  <si>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</si>
  <si>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</si>
  <si>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</si>
  <si>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</si>
  <si>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</si>
  <si>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</si>
  <si>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</si>
  <si>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</si>
  <si>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</si>
  <si>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</si>
  <si>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</si>
  <si>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</si>
  <si>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</si>
  <si>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</si>
  <si>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</si>
  <si>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</si>
  <si>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</si>
  <si>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</si>
  <si>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</si>
  <si>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</si>
  <si>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</si>
  <si>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</si>
  <si>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</si>
  <si>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</si>
  <si>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</si>
  <si>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</si>
  <si>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</si>
  <si>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</si>
  <si>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</si>
  <si>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</si>
  <si>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</si>
  <si>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</si>
  <si>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</si>
  <si>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</si>
  <si>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</si>
  <si>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</si>
  <si>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</si>
  <si>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</si>
  <si>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</si>
  <si>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</si>
  <si>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</si>
  <si>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</si>
  <si>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</si>
  <si>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</si>
  <si>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</si>
  <si>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</si>
  <si>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</si>
  <si>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</si>
  <si>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</si>
  <si>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</si>
  <si>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</si>
  <si>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</si>
  <si>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</si>
  <si>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</si>
  <si>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</si>
  <si>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</si>
  <si>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</si>
  <si>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</si>
  <si>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</si>
  <si>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</si>
  <si>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</si>
  <si>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</si>
  <si>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</si>
  <si>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</si>
  <si>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</si>
  <si>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</si>
  <si>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</si>
  <si>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</si>
  <si>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</si>
  <si>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</si>
  <si>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</si>
  <si>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</si>
  <si>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</si>
  <si>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</si>
  <si>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</si>
  <si>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</si>
  <si>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</si>
  <si>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</si>
  <si>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</si>
  <si>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</si>
  <si>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</si>
  <si>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</si>
  <si>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</si>
  <si>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</si>
  <si>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</si>
  <si>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</si>
  <si>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</si>
  <si>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</si>
  <si>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</si>
  <si>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</si>
  <si>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</si>
  <si>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</si>
  <si>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</si>
  <si>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</si>
  <si>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</si>
  <si>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</si>
  <si>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</si>
  <si>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</si>
  <si>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</si>
  <si>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</si>
  <si>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</si>
  <si>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</si>
  <si>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</si>
  <si>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</si>
  <si>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</si>
  <si>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</si>
  <si>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</si>
  <si>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</si>
  <si>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</si>
  <si>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</si>
  <si>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</si>
  <si>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</si>
  <si>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</si>
  <si>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</si>
  <si>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</si>
  <si>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</si>
  <si>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</si>
  <si>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</si>
  <si>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</si>
  <si>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</si>
  <si>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</si>
  <si>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</si>
  <si>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</si>
  <si>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</si>
  <si>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</si>
  <si>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</si>
  <si>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</si>
  <si>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</si>
  <si>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</si>
  <si>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</si>
  <si>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</si>
  <si>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</si>
  <si>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</si>
  <si>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</si>
  <si>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</si>
  <si>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</si>
  <si>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</si>
  <si>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</si>
  <si>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</si>
  <si>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</si>
  <si>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</si>
  <si>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</si>
  <si>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</si>
  <si>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</si>
  <si>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</si>
  <si>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</si>
  <si>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</si>
  <si>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</si>
  <si>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</si>
  <si>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</si>
  <si>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</si>
  <si>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</si>
  <si>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</si>
  <si>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</si>
  <si>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</si>
  <si>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</si>
  <si>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</si>
  <si>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</si>
  <si>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</si>
  <si>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</si>
  <si>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</si>
  <si>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</si>
  <si>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</si>
  <si>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</si>
  <si>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</si>
  <si>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</si>
  <si>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</si>
  <si>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</si>
  <si>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</si>
  <si>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</si>
  <si>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</si>
  <si>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</si>
  <si>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</si>
  <si>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</si>
  <si>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</si>
  <si>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</si>
  <si>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</si>
  <si>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</si>
  <si>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</si>
  <si>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</si>
  <si>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</si>
  <si>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</si>
  <si>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</si>
  <si>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</si>
  <si>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</si>
  <si>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</si>
  <si>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</si>
  <si>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</si>
  <si>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</si>
  <si>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</si>
  <si>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</si>
  <si>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</si>
  <si>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</si>
  <si>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</si>
  <si>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</si>
  <si>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</si>
  <si>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</si>
  <si>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</si>
  <si>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</si>
  <si>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</si>
  <si>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</si>
  <si>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</si>
  <si>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</si>
  <si>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</si>
  <si>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</si>
  <si>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</si>
  <si>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</si>
  <si>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</si>
  <si>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</si>
  <si>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</si>
  <si>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</si>
  <si>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</si>
  <si>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</si>
  <si>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</si>
  <si>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</si>
  <si>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</si>
  <si>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</si>
  <si>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</si>
  <si>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</si>
  <si>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</si>
  <si>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</si>
  <si>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</si>
  <si>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</si>
  <si>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</si>
  <si>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</si>
  <si>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</si>
  <si>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</si>
  <si>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</si>
  <si>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</si>
  <si>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</si>
  <si>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</si>
  <si>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</si>
  <si>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</si>
  <si>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</si>
  <si>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</si>
  <si>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</si>
  <si>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</si>
  <si>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</si>
  <si>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</si>
  <si>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</si>
  <si>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</si>
  <si>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</si>
  <si>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</si>
  <si>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</si>
  <si>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</si>
  <si>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</si>
  <si>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</si>
  <si>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</si>
  <si>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</si>
  <si>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</si>
  <si>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</si>
  <si>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</si>
  <si>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</si>
  <si>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</si>
  <si>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</si>
  <si>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</si>
  <si>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</si>
  <si>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</si>
  <si>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</si>
  <si>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</si>
  <si>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</si>
  <si>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</si>
  <si>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</si>
  <si>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</si>
  <si>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</si>
  <si>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</si>
  <si>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</si>
  <si>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</si>
  <si>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</si>
  <si>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</si>
  <si>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</si>
  <si>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</si>
  <si>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</si>
  <si>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</si>
  <si>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</si>
  <si>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</si>
  <si>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</si>
  <si>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</si>
  <si>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</si>
  <si>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</si>
  <si>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</si>
  <si>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</si>
  <si>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</si>
  <si>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</si>
  <si>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</si>
  <si>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</si>
  <si>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</si>
  <si>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</si>
  <si>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</si>
  <si>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</si>
  <si>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</si>
  <si>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</si>
  <si>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</si>
  <si>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</si>
  <si>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</si>
  <si>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</si>
  <si>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</si>
  <si>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</si>
  <si>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</si>
  <si>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</si>
  <si>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</si>
  <si>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</si>
  <si>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</si>
  <si>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</si>
  <si>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</si>
  <si>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</si>
  <si>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</si>
  <si>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</si>
  <si>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</si>
  <si>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</si>
  <si>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</si>
  <si>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</si>
  <si>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</si>
  <si>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</si>
  <si>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</si>
  <si>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</si>
  <si>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</si>
  <si>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</si>
  <si>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</si>
  <si>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</si>
  <si>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</si>
  <si>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</si>
  <si>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</si>
  <si>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</si>
  <si>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</si>
  <si>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</si>
  <si>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</si>
  <si>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</si>
  <si>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</si>
  <si>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</si>
  <si>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</si>
  <si>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</si>
  <si>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</si>
  <si>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</si>
  <si>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</si>
  <si>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</si>
  <si>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</si>
  <si>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</si>
  <si>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</si>
  <si>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</si>
  <si>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</si>
  <si>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</si>
  <si>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</si>
  <si>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</si>
  <si>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</si>
  <si>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</si>
  <si>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</si>
  <si>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</si>
  <si>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</si>
  <si>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</si>
  <si>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</si>
  <si>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</si>
  <si>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</si>
  <si>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</si>
  <si>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</si>
  <si>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</si>
  <si>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</si>
  <si>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</si>
  <si>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</si>
  <si>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</si>
  <si>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</si>
  <si>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</si>
  <si>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</si>
  <si>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</si>
  <si>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</si>
  <si>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</si>
  <si>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</si>
  <si>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</si>
  <si>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</si>
  <si>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</si>
  <si>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</si>
  <si>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</si>
  <si>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</si>
  <si>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</si>
  <si>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</si>
  <si>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</si>
  <si>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</si>
  <si>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</si>
  <si>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</si>
  <si>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</si>
  <si>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</si>
  <si>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</si>
  <si>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</si>
  <si>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</si>
  <si>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</si>
  <si>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</si>
  <si>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</si>
  <si>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</si>
  <si>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</si>
  <si>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</si>
  <si>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</si>
  <si>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</si>
  <si>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</si>
  <si>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</si>
  <si>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</si>
  <si>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</si>
  <si>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</si>
  <si>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</si>
  <si>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</si>
  <si>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</si>
  <si>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</si>
  <si>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</si>
  <si>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</si>
  <si>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</si>
  <si>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</si>
  <si>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</si>
  <si>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</si>
  <si>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</si>
  <si>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</si>
  <si>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</si>
  <si>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</si>
  <si>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</si>
  <si>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</si>
  <si>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</si>
  <si>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</si>
  <si>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</si>
  <si>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</si>
  <si>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</si>
  <si>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</si>
  <si>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</si>
  <si>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</si>
  <si>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</si>
  <si>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</si>
  <si>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</si>
  <si>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</si>
  <si>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</si>
  <si>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</si>
  <si>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</si>
  <si>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</si>
  <si>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</si>
  <si>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</si>
  <si>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</si>
  <si>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</si>
  <si>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</si>
  <si>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</si>
  <si>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</si>
  <si>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</si>
  <si>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</si>
  <si>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</si>
  <si>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</si>
  <si>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</si>
  <si>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</si>
  <si>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</si>
  <si>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</si>
  <si>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</si>
  <si>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</si>
  <si>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</si>
  <si>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</si>
  <si>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</si>
  <si>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</si>
  <si>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</si>
  <si>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</si>
  <si>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</si>
  <si>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</si>
  <si>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</si>
  <si>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</si>
  <si>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</si>
  <si>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</si>
  <si>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</si>
  <si>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</si>
  <si>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</si>
  <si>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</si>
  <si>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</si>
  <si>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</si>
  <si>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</si>
  <si>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</si>
  <si>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</si>
  <si>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</si>
  <si>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</si>
  <si>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</si>
  <si>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</si>
  <si>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</si>
  <si>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</si>
  <si>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</si>
  <si>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</si>
  <si>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</si>
  <si>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</si>
  <si>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</si>
  <si>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</si>
  <si>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</si>
  <si>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</si>
  <si>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</si>
  <si>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</si>
  <si>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</si>
  <si>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</si>
  <si>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</si>
  <si>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</si>
  <si>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</si>
  <si>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</si>
  <si>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</si>
  <si>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</si>
  <si>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</si>
  <si>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</si>
  <si>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</si>
  <si>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</si>
  <si>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</si>
  <si>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</si>
  <si>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</si>
  <si>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</si>
  <si>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</si>
  <si>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</si>
  <si>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</si>
  <si>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</si>
  <si>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</si>
  <si>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</si>
  <si>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</si>
  <si>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</si>
  <si>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</si>
  <si>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</si>
  <si>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</si>
  <si>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</si>
  <si>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</si>
  <si>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</si>
  <si>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</si>
  <si>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</si>
  <si>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</si>
  <si>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</si>
  <si>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</si>
  <si>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</si>
  <si>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</si>
  <si>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</si>
  <si>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</si>
  <si>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</si>
  <si>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</si>
  <si>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</si>
  <si>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</si>
  <si>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</si>
  <si>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</si>
  <si>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</si>
  <si>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</si>
  <si>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</si>
  <si>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</si>
  <si>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</si>
  <si>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</si>
  <si>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</si>
  <si>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</si>
  <si>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</si>
  <si>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</si>
  <si>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</si>
  <si>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</si>
  <si>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</si>
  <si>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</si>
  <si>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</si>
  <si>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</si>
  <si>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</si>
  <si>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</si>
  <si>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</si>
  <si>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</si>
  <si>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</si>
  <si>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</si>
  <si>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</si>
  <si>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</si>
  <si>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</si>
  <si>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</si>
  <si>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</si>
  <si>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</si>
  <si>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</si>
  <si>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</si>
  <si>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</si>
  <si>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</si>
  <si>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</si>
  <si>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</si>
  <si>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</si>
  <si>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</si>
  <si>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</si>
  <si>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</si>
  <si>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</si>
  <si>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</si>
  <si>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</si>
  <si>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</si>
  <si>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</si>
  <si>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</si>
  <si>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</si>
  <si>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</si>
  <si>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</si>
  <si>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</si>
  <si>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</si>
  <si>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</si>
  <si>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</si>
  <si>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</si>
  <si>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</si>
  <si>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</si>
  <si>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</si>
  <si>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</si>
  <si>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</si>
  <si>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</si>
  <si>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</si>
  <si>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</si>
  <si>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</si>
  <si>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</si>
  <si>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</si>
  <si>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</si>
  <si>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</si>
  <si>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</si>
  <si>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</si>
  <si>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</si>
  <si>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</si>
  <si>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</si>
  <si>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</si>
  <si>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</si>
  <si>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</si>
  <si>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</si>
  <si>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</si>
  <si>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</si>
  <si>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</si>
  <si>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</si>
  <si>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</si>
  <si>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</si>
  <si>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</si>
  <si>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</si>
  <si>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</si>
  <si>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</si>
  <si>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</si>
  <si>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</si>
  <si>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</si>
  <si>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</si>
  <si>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</si>
  <si>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</si>
  <si>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</si>
  <si>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</si>
  <si>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</si>
  <si>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</si>
  <si>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</si>
  <si>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</si>
  <si>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</si>
  <si>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</si>
  <si>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</si>
  <si>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</si>
  <si>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</si>
  <si>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</si>
  <si>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</si>
  <si>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</si>
  <si>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</si>
  <si>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</si>
  <si>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</si>
  <si>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</si>
  <si>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</si>
  <si>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</si>
  <si>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</si>
  <si>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</si>
  <si>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</si>
  <si>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</si>
  <si>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</si>
  <si>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</si>
  <si>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</si>
  <si>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</si>
  <si>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</si>
  <si>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</si>
  <si>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</si>
  <si>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</si>
  <si>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</si>
  <si>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</si>
  <si>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</si>
  <si>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</si>
  <si>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</si>
  <si>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</si>
  <si>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</si>
  <si>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</si>
  <si>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</si>
  <si>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</si>
  <si>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</si>
  <si>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</si>
  <si>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</si>
  <si>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</si>
  <si>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</si>
  <si>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</si>
  <si>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</si>
  <si>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</si>
  <si>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</si>
  <si>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</si>
  <si>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</si>
  <si>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</si>
  <si>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</si>
  <si>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</si>
  <si>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</si>
  <si>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</si>
  <si>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</si>
  <si>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</si>
  <si>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</si>
  <si>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</si>
  <si>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</si>
  <si>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</si>
  <si>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</si>
  <si>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</si>
  <si>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</si>
  <si>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</si>
  <si>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</si>
  <si>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</si>
  <si>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</si>
  <si>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</si>
  <si>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</si>
  <si>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</si>
  <si>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</si>
  <si>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</si>
  <si>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</si>
  <si>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</si>
  <si>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</si>
  <si>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</si>
  <si>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</si>
  <si>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</si>
  <si>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</si>
  <si>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</si>
  <si>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</si>
  <si>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</si>
  <si>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</si>
  <si>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</si>
  <si>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</si>
  <si>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</si>
  <si>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</si>
  <si>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</si>
  <si>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</si>
  <si>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</si>
  <si>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</si>
  <si>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</si>
  <si>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</si>
  <si>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</si>
  <si>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</si>
  <si>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</si>
  <si>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</si>
  <si>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</si>
  <si>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</si>
  <si>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</si>
  <si>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</si>
  <si>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</si>
  <si>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</si>
  <si>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</si>
  <si>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</si>
  <si>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</si>
  <si>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</si>
  <si>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</si>
  <si>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</si>
  <si>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</si>
  <si>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</si>
  <si>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</si>
  <si>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</si>
  <si>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</si>
  <si>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</si>
  <si>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</si>
  <si>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</si>
  <si>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</si>
  <si>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</si>
  <si>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</si>
  <si>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</si>
  <si>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</si>
  <si>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</si>
  <si>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</si>
  <si>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</si>
  <si>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</si>
  <si>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</si>
  <si>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</si>
  <si>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</si>
  <si>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</si>
  <si>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</si>
  <si>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</si>
  <si>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</si>
  <si>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</si>
  <si>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</si>
  <si>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</si>
  <si>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</si>
  <si>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</si>
  <si>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</si>
  <si>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</si>
  <si>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</si>
  <si>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</si>
  <si>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</si>
  <si>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</si>
  <si>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</si>
  <si>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</si>
  <si>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</si>
  <si>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</si>
  <si>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</si>
  <si>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</si>
  <si>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</si>
  <si>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</si>
  <si>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</si>
  <si>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</si>
  <si>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</si>
  <si>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</si>
  <si>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</si>
  <si>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</si>
  <si>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</si>
  <si>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</si>
  <si>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</si>
  <si>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</si>
  <si>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</si>
  <si>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</si>
  <si>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</si>
  <si>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</si>
  <si>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</si>
  <si>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</si>
  <si>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</si>
  <si>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</si>
  <si>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</si>
  <si>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</si>
  <si>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</si>
  <si>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</si>
  <si>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</si>
  <si>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</si>
  <si>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</si>
  <si>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</si>
  <si>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</si>
  <si>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</si>
  <si>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</si>
  <si>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</si>
  <si>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</si>
  <si>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</si>
  <si>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</si>
  <si>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</si>
  <si>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</si>
  <si>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</si>
  <si>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</si>
  <si>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</si>
  <si>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</si>
  <si>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</si>
  <si>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</si>
  <si>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</si>
  <si>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</si>
  <si>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</si>
  <si>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</si>
  <si>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</si>
  <si>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</si>
  <si>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</si>
  <si>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</si>
  <si>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</si>
  <si>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</si>
  <si>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</si>
  <si>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</si>
  <si>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</si>
  <si>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</si>
  <si>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</si>
  <si>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</si>
  <si>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</si>
  <si>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</si>
  <si>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</si>
  <si>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</si>
  <si>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</si>
  <si>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</si>
  <si>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</si>
  <si>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</si>
  <si>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</si>
  <si>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</si>
  <si>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</si>
  <si>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</si>
  <si>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</si>
  <si>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</si>
  <si>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</si>
  <si>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</si>
  <si>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</si>
  <si>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</si>
  <si>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</si>
  <si>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</si>
  <si>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</si>
  <si>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</si>
  <si>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</si>
  <si>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</si>
  <si>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</si>
  <si>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</si>
  <si>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</si>
  <si>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</si>
  <si>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</si>
  <si>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</si>
  <si>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</si>
  <si>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</si>
  <si>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</si>
  <si>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</si>
  <si>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</si>
  <si>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</si>
  <si>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</si>
  <si>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</si>
  <si>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</si>
  <si>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</si>
  <si>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</si>
  <si>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</si>
  <si>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</si>
  <si>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</si>
  <si>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</si>
  <si>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</si>
  <si>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</si>
  <si>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</si>
  <si>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</si>
  <si>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</si>
  <si>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</si>
  <si>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</si>
  <si>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</si>
  <si>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</si>
  <si>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</si>
  <si>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</si>
  <si>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</si>
  <si>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</si>
  <si>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</si>
  <si>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</si>
  <si>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</si>
  <si>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</si>
  <si>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</si>
  <si>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</si>
  <si>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</si>
  <si>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</si>
  <si>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</si>
  <si>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</si>
  <si>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</si>
  <si>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</si>
  <si>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</si>
  <si>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</si>
  <si>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</si>
  <si>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</si>
  <si>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</si>
  <si>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</si>
  <si>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</si>
  <si>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</si>
  <si>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</si>
  <si>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</si>
  <si>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</si>
  <si>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</si>
  <si>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</si>
  <si>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</si>
  <si>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</si>
  <si>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</si>
  <si>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</si>
  <si>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</si>
  <si>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</si>
  <si>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</si>
  <si>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</si>
  <si>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</si>
  <si>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</si>
  <si>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</si>
  <si>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</si>
  <si>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</si>
  <si>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</si>
  <si>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</si>
  <si>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</si>
  <si>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</si>
  <si>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</si>
  <si>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</si>
  <si>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</si>
  <si>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</si>
  <si>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</si>
  <si>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</si>
  <si>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</si>
  <si>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</si>
  <si>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</si>
  <si>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</si>
  <si>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</si>
  <si>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</si>
  <si>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</si>
  <si>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</si>
  <si>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</si>
  <si>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</si>
  <si>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</si>
  <si>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</si>
  <si>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</si>
  <si>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</si>
  <si>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</si>
  <si>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</si>
  <si>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</si>
  <si>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</si>
  <si>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</si>
  <si>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</si>
  <si>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</si>
  <si>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</si>
  <si>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</si>
  <si>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</si>
  <si>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</si>
  <si>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</si>
  <si>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</si>
  <si>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</si>
  <si>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</si>
  <si>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</si>
  <si>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</si>
  <si>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</si>
  <si>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</si>
  <si>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</si>
  <si>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</si>
  <si>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</si>
  <si>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</si>
  <si>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</si>
  <si>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</si>
  <si>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</si>
  <si>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</si>
  <si>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</si>
  <si>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</si>
  <si>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</si>
  <si>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</si>
  <si>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</si>
  <si>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</si>
  <si>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</si>
  <si>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</si>
  <si>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</si>
  <si>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</si>
  <si>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</si>
  <si>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</si>
  <si>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</si>
  <si>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</si>
  <si>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</si>
  <si>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</si>
  <si>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</si>
  <si>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</si>
  <si>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</si>
  <si>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</si>
  <si>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</si>
  <si>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</si>
  <si>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</si>
  <si>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</si>
  <si>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</si>
  <si>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</si>
  <si>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</si>
  <si>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</si>
  <si>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</si>
  <si>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</si>
  <si>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</si>
  <si>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</si>
  <si>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</si>
  <si>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</si>
  <si>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</si>
  <si>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</si>
  <si>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</si>
  <si>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</si>
  <si>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</si>
  <si>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</si>
  <si>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</si>
  <si>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</si>
  <si>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</si>
  <si>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</si>
  <si>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</si>
  <si>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</si>
  <si>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</si>
  <si>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</si>
  <si>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</si>
  <si>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</si>
  <si>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</si>
  <si>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</si>
  <si>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</si>
  <si>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</si>
  <si>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</si>
  <si>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</si>
  <si>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</si>
  <si>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</si>
  <si>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</si>
  <si>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</si>
  <si>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</si>
  <si>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</si>
  <si>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</si>
  <si>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</si>
  <si>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</si>
  <si>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</si>
  <si>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</si>
  <si>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</si>
  <si>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</si>
  <si>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</si>
  <si>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</si>
  <si>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</si>
  <si>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</si>
  <si>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</si>
  <si>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</si>
  <si>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</si>
  <si>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</si>
  <si>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</si>
  <si>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</si>
  <si>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</si>
  <si>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</si>
  <si>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</si>
  <si>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</si>
  <si>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</si>
  <si>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</si>
  <si>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</si>
  <si>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</si>
  <si>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</si>
  <si>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</si>
  <si>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</si>
  <si>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</si>
  <si>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</si>
  <si>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</si>
  <si>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</si>
  <si>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</si>
  <si>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</si>
  <si>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</si>
  <si>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</si>
  <si>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</si>
  <si>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</si>
  <si>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</si>
  <si>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</si>
  <si>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</si>
  <si>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</si>
  <si>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</si>
  <si>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</si>
  <si>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</si>
  <si>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</si>
  <si>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</si>
  <si>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</si>
  <si>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</si>
  <si>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</si>
  <si>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</si>
  <si>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</si>
  <si>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</si>
  <si>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</si>
  <si>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</si>
  <si>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</si>
  <si>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</si>
  <si>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</si>
  <si>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</si>
  <si>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</si>
  <si>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</si>
  <si>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</si>
  <si>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</si>
  <si>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</si>
  <si>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</si>
  <si>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</si>
  <si>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</si>
  <si>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</si>
  <si>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</si>
  <si>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</si>
  <si>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</si>
  <si>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</si>
  <si>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</si>
  <si>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</si>
  <si>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</si>
  <si>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</si>
  <si>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</si>
  <si>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</si>
  <si>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</si>
  <si>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</si>
  <si>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</si>
  <si>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</si>
  <si>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</si>
  <si>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</si>
  <si>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</si>
  <si>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</si>
  <si>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</si>
  <si>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</si>
  <si>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</si>
  <si>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</si>
  <si>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</si>
  <si>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</si>
  <si>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</si>
  <si>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</si>
  <si>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</si>
  <si>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</si>
  <si>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</si>
  <si>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</si>
  <si>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</si>
  <si>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</si>
  <si>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</si>
  <si>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</si>
  <si>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</si>
  <si>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</si>
  <si>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</si>
  <si>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</si>
  <si>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</si>
  <si>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</si>
  <si>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</si>
  <si>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</si>
  <si>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</si>
  <si>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</si>
  <si>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</si>
  <si>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</si>
  <si>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</si>
  <si>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</si>
  <si>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</si>
  <si>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</si>
  <si>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</si>
  <si>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</si>
  <si>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</si>
  <si>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</si>
  <si>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</si>
  <si>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</si>
  <si>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</si>
  <si>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</si>
  <si>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</si>
  <si>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</si>
  <si>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</si>
  <si>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</si>
  <si>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</si>
  <si>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</si>
  <si>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</si>
  <si>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</si>
  <si>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</si>
  <si>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</si>
  <si>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</si>
  <si>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</si>
  <si>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</si>
  <si>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</si>
  <si>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</si>
  <si>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</si>
  <si>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</si>
  <si>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</si>
  <si>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</si>
  <si>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</si>
  <si>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</si>
  <si>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</si>
  <si>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</si>
  <si>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</si>
  <si>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</si>
  <si>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</si>
  <si>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</si>
  <si>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</si>
  <si>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</si>
  <si>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</si>
  <si>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</si>
  <si>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</si>
  <si>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</si>
  <si>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</si>
  <si>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</si>
  <si>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</si>
  <si>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</si>
  <si>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</si>
  <si>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</si>
  <si>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</si>
  <si>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</si>
  <si>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</si>
  <si>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</si>
  <si>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</si>
  <si>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</si>
  <si>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</si>
  <si>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</si>
  <si>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</si>
  <si>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</si>
  <si>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</si>
  <si>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</si>
  <si>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</si>
  <si>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</si>
  <si>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</si>
  <si>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</si>
  <si>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</si>
  <si>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</si>
  <si>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</si>
  <si>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</si>
  <si>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</si>
  <si>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</si>
  <si>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</si>
  <si>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</si>
  <si>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</si>
  <si>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</si>
  <si>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</si>
  <si>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</si>
  <si>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</si>
  <si>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</si>
  <si>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</si>
  <si>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</si>
  <si>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</si>
  <si>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</si>
  <si>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</si>
  <si>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</si>
  <si>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</si>
  <si>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</si>
  <si>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</si>
  <si>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</si>
  <si>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</si>
  <si>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</si>
  <si>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</si>
  <si>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</si>
  <si>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</si>
  <si>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</si>
  <si>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</si>
  <si>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</si>
  <si>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</si>
  <si>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</si>
  <si>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</si>
  <si>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</si>
  <si>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</si>
  <si>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</si>
  <si>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</si>
  <si>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</si>
  <si>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</si>
  <si>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</si>
  <si>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</si>
  <si>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</si>
  <si>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</si>
  <si>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</si>
  <si>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</si>
  <si>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</si>
  <si>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</si>
  <si>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</si>
  <si>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</si>
  <si>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</si>
  <si>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</si>
  <si>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</si>
  <si>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</si>
  <si>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</si>
  <si>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</si>
  <si>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</si>
  <si>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</si>
  <si>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</si>
  <si>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</si>
  <si>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</si>
  <si>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</si>
  <si>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</si>
  <si>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</si>
  <si>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</si>
  <si>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</si>
  <si>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</si>
  <si>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</si>
  <si>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</si>
  <si>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</si>
  <si>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</si>
  <si>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</si>
  <si>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</si>
  <si>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</si>
  <si>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</si>
  <si>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</si>
  <si>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</si>
  <si>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</si>
  <si>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</si>
  <si>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</si>
  <si>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</si>
  <si>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</si>
  <si>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</si>
  <si>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</si>
  <si>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</si>
  <si>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</si>
  <si>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</si>
  <si>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</si>
  <si>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</si>
  <si>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</si>
  <si>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</si>
  <si>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</si>
  <si>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</si>
  <si>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</si>
  <si>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</si>
  <si>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</si>
  <si>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</si>
  <si>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</si>
  <si>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</si>
  <si>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</si>
  <si>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</si>
  <si>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</si>
  <si>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</si>
  <si>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</si>
  <si>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</si>
  <si>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</si>
  <si>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</si>
  <si>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</si>
  <si>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</si>
  <si>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</si>
  <si>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</si>
  <si>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</si>
  <si>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</si>
  <si>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</si>
  <si>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</si>
  <si>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</si>
  <si>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</si>
  <si>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</si>
  <si>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</si>
  <si>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</si>
  <si>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</si>
  <si>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</si>
  <si>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</si>
  <si>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</si>
  <si>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</si>
  <si>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</si>
  <si>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</si>
  <si>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</si>
  <si>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</si>
  <si>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</si>
  <si>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</si>
  <si>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</si>
  <si>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</si>
  <si>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</si>
  <si>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</si>
  <si>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</si>
  <si>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</si>
  <si>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</si>
  <si>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</si>
  <si>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</si>
  <si>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</si>
  <si>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</si>
  <si>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</si>
  <si>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</si>
  <si>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</si>
  <si>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</si>
  <si>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</si>
  <si>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</si>
  <si>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</si>
  <si>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</si>
  <si>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</si>
  <si>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</si>
  <si>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</si>
  <si>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</si>
  <si>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</si>
  <si>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</si>
  <si>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</si>
  <si>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</si>
  <si>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</si>
  <si>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</si>
  <si>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</si>
  <si>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</si>
  <si>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</si>
  <si>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</si>
  <si>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</si>
  <si>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</si>
  <si>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</si>
  <si>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</si>
  <si>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</si>
  <si>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</si>
  <si>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</si>
  <si>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</si>
  <si>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</si>
  <si>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</si>
  <si>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</si>
  <si>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</si>
  <si>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</si>
  <si>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</si>
  <si>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</si>
  <si>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</si>
  <si>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</si>
  <si>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</si>
  <si>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</si>
  <si>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</si>
  <si>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</si>
  <si>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</si>
  <si>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</si>
  <si>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</si>
  <si>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</si>
  <si>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</si>
  <si>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</si>
  <si>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</si>
  <si>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</si>
  <si>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</si>
  <si>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</si>
  <si>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</si>
  <si>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</si>
  <si>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</si>
  <si>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</si>
  <si>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</si>
  <si>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</si>
  <si>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</si>
  <si>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</si>
  <si>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</si>
  <si>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</si>
  <si>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</si>
  <si>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</si>
  <si>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</si>
  <si>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</si>
  <si>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</si>
  <si>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</si>
  <si>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</si>
  <si>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</si>
  <si>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</si>
  <si>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</si>
  <si>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</si>
  <si>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</si>
  <si>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</si>
  <si>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</si>
  <si>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</si>
  <si>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</si>
  <si>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</si>
  <si>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</si>
  <si>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</si>
  <si>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</si>
  <si>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</si>
  <si>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</si>
  <si>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</si>
  <si>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</si>
  <si>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</si>
  <si>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</si>
  <si>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</si>
  <si>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</si>
  <si>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</si>
  <si>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</si>
  <si>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</si>
  <si>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</si>
  <si>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</si>
  <si>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</si>
  <si>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</si>
  <si>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</si>
  <si>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</si>
  <si>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</si>
  <si>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</si>
  <si>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</si>
  <si>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</si>
  <si>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</si>
  <si>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</si>
  <si>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</si>
  <si>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</si>
  <si>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</si>
  <si>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</si>
  <si>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</si>
  <si>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</si>
  <si>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</si>
  <si>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</si>
  <si>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</si>
  <si>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</si>
  <si>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</si>
  <si>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</si>
  <si>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</si>
  <si>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</si>
  <si>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</si>
  <si>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</si>
  <si>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</si>
  <si>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</si>
  <si>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</si>
  <si>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</si>
  <si>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</si>
  <si>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</si>
  <si>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</si>
  <si>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</si>
  <si>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</si>
  <si>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</si>
  <si>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</si>
  <si>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</si>
  <si>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</si>
  <si>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</si>
  <si>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</si>
  <si>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</si>
  <si>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</si>
  <si>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</si>
  <si>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</si>
  <si>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</si>
  <si>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</si>
  <si>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</si>
  <si>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</si>
  <si>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</si>
  <si>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</si>
  <si>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</si>
  <si>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</si>
  <si>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</si>
  <si>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</si>
  <si>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</si>
  <si>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</si>
  <si>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</si>
  <si>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</si>
  <si>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</si>
  <si>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</si>
  <si>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</si>
  <si>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</si>
  <si>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</si>
  <si>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</si>
  <si>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</si>
  <si>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</si>
  <si>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</si>
  <si>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</si>
  <si>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</si>
  <si>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</si>
  <si>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</si>
  <si>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</si>
  <si>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</si>
  <si>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</si>
  <si>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</si>
  <si>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</si>
  <si>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</si>
  <si>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</si>
  <si>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</si>
  <si>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</si>
  <si>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</si>
  <si>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</si>
  <si>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</si>
  <si>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</si>
  <si>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</si>
  <si>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</si>
  <si>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</si>
  <si>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</si>
  <si>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</si>
  <si>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</si>
  <si>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</si>
  <si>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</si>
  <si>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</si>
  <si>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</si>
  <si>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</si>
  <si>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</si>
  <si>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</si>
  <si>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</si>
  <si>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</si>
  <si>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</si>
  <si>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</si>
  <si>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</si>
  <si>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</si>
  <si>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</si>
  <si>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</si>
  <si>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</si>
  <si>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</si>
  <si>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</si>
  <si>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</si>
  <si>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</si>
  <si>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</si>
  <si>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</si>
  <si>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</si>
  <si>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</si>
  <si>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</si>
  <si>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</si>
  <si>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</si>
  <si>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</si>
  <si>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</si>
  <si>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</si>
  <si>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</si>
  <si>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</si>
  <si>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</si>
  <si>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</si>
  <si>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</si>
  <si>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</si>
  <si>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</si>
  <si>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</si>
  <si>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</si>
  <si>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</si>
  <si>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</si>
  <si>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</si>
  <si>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</si>
  <si>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</si>
  <si>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</si>
  <si>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</si>
  <si>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</si>
  <si>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</si>
  <si>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</si>
  <si>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</si>
  <si>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</si>
  <si>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</si>
  <si>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</si>
  <si>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</si>
  <si>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</si>
  <si>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</si>
  <si>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</si>
  <si>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</si>
  <si>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</si>
  <si>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</si>
  <si>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</si>
  <si>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</si>
  <si>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</si>
  <si>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</si>
  <si>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</si>
  <si>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</si>
  <si>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</si>
  <si>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</si>
  <si>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</si>
  <si>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</si>
  <si>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</si>
  <si>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</si>
  <si>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</si>
  <si>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</si>
  <si>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</si>
  <si>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</si>
  <si>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</si>
  <si>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</si>
  <si>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</si>
  <si>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</si>
  <si>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</si>
  <si>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</si>
  <si>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</si>
  <si>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</si>
  <si>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</si>
  <si>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</si>
  <si>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</si>
  <si>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</si>
  <si>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</si>
  <si>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</si>
  <si>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</si>
  <si>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</si>
  <si>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</si>
  <si>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</si>
  <si>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</si>
  <si>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</si>
  <si>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</si>
  <si>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</si>
  <si>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</si>
  <si>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</si>
  <si>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</si>
  <si>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</si>
  <si>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</si>
  <si>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</si>
  <si>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</si>
  <si>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</si>
  <si>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</si>
  <si>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</si>
  <si>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</si>
  <si>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</si>
  <si>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</si>
  <si>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</si>
  <si>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</si>
  <si>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</si>
  <si>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</si>
  <si>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</si>
  <si>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</si>
  <si>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</si>
  <si>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</si>
  <si>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</si>
  <si>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</si>
  <si>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</si>
  <si>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</si>
  <si>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</si>
  <si>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</si>
  <si>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</si>
  <si>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</si>
  <si>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</si>
  <si>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</si>
  <si>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</si>
  <si>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</si>
  <si>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</si>
  <si>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</si>
  <si>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</si>
  <si>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</si>
  <si>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</si>
  <si>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</si>
  <si>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</si>
  <si>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</si>
  <si>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</si>
  <si>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</si>
  <si>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</si>
  <si>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</si>
  <si>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</si>
  <si>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</si>
  <si>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</si>
  <si>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</si>
  <si>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</si>
  <si>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</si>
  <si>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</si>
  <si>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</si>
  <si>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</si>
  <si>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</si>
  <si>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</si>
  <si>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</si>
  <si>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</si>
  <si>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</si>
  <si>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</si>
  <si>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</si>
  <si>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</si>
  <si>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</si>
  <si>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</si>
  <si>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</si>
  <si>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</si>
  <si>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</si>
  <si>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</si>
  <si>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</si>
  <si>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</si>
  <si>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</si>
  <si>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</si>
  <si>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</si>
  <si>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</si>
  <si>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</si>
  <si>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</si>
  <si>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</si>
  <si>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</si>
  <si>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</si>
  <si>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</si>
  <si>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</si>
  <si>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</si>
  <si>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</si>
  <si>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</si>
  <si>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</si>
  <si>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</si>
  <si>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</si>
  <si>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</si>
  <si>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</si>
  <si>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</si>
  <si>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</si>
  <si>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</si>
  <si>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</si>
  <si>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</si>
  <si>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</si>
  <si>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</si>
  <si>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</si>
  <si>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</si>
  <si>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</si>
  <si>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</si>
  <si>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</si>
  <si>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</si>
  <si>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</si>
  <si>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</si>
  <si>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</si>
  <si>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</si>
  <si>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</si>
  <si>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</si>
  <si>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</si>
  <si>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</si>
  <si>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</si>
  <si>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</si>
  <si>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</si>
  <si>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</si>
  <si>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</si>
  <si>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</si>
  <si>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</si>
  <si>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</si>
  <si>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</si>
  <si>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</si>
  <si>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</si>
  <si>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</si>
  <si>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</si>
  <si>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</si>
  <si>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</si>
  <si>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</si>
  <si>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</si>
  <si>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</si>
  <si>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</si>
  <si>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</si>
  <si>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</si>
  <si>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</si>
  <si>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</si>
  <si>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</si>
  <si>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</si>
  <si>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</si>
  <si>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</si>
  <si>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</si>
  <si>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</si>
  <si>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</si>
  <si>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</si>
  <si>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</si>
  <si>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</si>
  <si>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</si>
  <si>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</si>
  <si>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</si>
  <si>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</si>
  <si>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</si>
  <si>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</si>
  <si>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</si>
  <si>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</si>
  <si>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</si>
  <si>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</si>
  <si>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</si>
  <si>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</si>
  <si>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</si>
  <si>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</si>
  <si>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</si>
  <si>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</si>
  <si>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</si>
  <si>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</si>
  <si>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</si>
  <si>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</si>
  <si>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</si>
  <si>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</si>
  <si>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</si>
  <si>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</si>
  <si>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</si>
  <si>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</si>
  <si>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</si>
  <si>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</si>
  <si>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</si>
  <si>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</si>
  <si>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</si>
  <si>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</si>
  <si>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</si>
  <si>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</si>
  <si>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</si>
  <si>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</si>
  <si>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</si>
  <si>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</si>
  <si>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</si>
  <si>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</si>
  <si>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</si>
  <si>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</si>
  <si>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</si>
  <si>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</si>
  <si>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</si>
  <si>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</si>
  <si>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</si>
  <si>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</si>
  <si>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</si>
  <si>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</si>
  <si>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</si>
  <si>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</si>
  <si>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</si>
  <si>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</si>
  <si>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</si>
  <si>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</si>
  <si>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</si>
  <si>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</si>
  <si>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</si>
  <si>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</si>
  <si>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</si>
  <si>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</si>
  <si>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</si>
  <si>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</si>
  <si>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</si>
  <si>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</si>
  <si>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</si>
  <si>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</si>
  <si>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</si>
  <si>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</si>
  <si>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</si>
  <si>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</si>
  <si>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</si>
  <si>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</si>
  <si>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</si>
  <si>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</si>
  <si>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</si>
  <si>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</si>
  <si>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</si>
  <si>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</si>
  <si>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</si>
  <si>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</si>
  <si>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</si>
  <si>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</si>
  <si>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</si>
  <si>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</si>
  <si>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</si>
  <si>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</si>
  <si>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</si>
  <si>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</si>
  <si>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</si>
  <si>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</si>
  <si>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</si>
  <si>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</si>
  <si>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</si>
  <si>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</si>
  <si>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</si>
  <si>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</si>
  <si>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</si>
  <si>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</si>
  <si>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</si>
  <si>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</si>
  <si>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</si>
  <si>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</si>
  <si>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</si>
  <si>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</si>
  <si>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</si>
  <si>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</si>
  <si>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</si>
  <si>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</si>
  <si>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</si>
  <si>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</si>
  <si>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</si>
  <si>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</si>
  <si>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</si>
  <si>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</si>
  <si>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</si>
  <si>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</si>
  <si>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</si>
  <si>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</si>
  <si>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</si>
  <si>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</si>
  <si>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</si>
  <si>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</si>
  <si>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</si>
  <si>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</si>
  <si>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</si>
  <si>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</si>
  <si>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</si>
  <si>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</si>
  <si>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</si>
  <si>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</si>
  <si>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</si>
  <si>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</si>
  <si>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</si>
  <si>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</si>
  <si>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</si>
  <si>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</si>
  <si>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</si>
  <si>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</si>
  <si>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</si>
  <si>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</si>
  <si>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</si>
  <si>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</si>
  <si>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</si>
  <si>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</si>
  <si>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</si>
  <si>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</si>
  <si>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</si>
  <si>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</si>
  <si>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</si>
  <si>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</si>
  <si>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</si>
  <si>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</si>
  <si>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</si>
  <si>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</si>
  <si>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</si>
  <si>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</si>
  <si>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</si>
  <si>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</si>
  <si>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</si>
  <si>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</si>
  <si>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</si>
  <si>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</si>
  <si>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</si>
  <si>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</si>
  <si>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</si>
  <si>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</si>
  <si>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</si>
  <si>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</si>
  <si>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</si>
  <si>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</si>
  <si>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</si>
  <si>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</si>
  <si>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</si>
  <si>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</si>
  <si>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</si>
  <si>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</si>
  <si>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</si>
  <si>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</si>
  <si>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</si>
  <si>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</si>
  <si>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</si>
  <si>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</si>
  <si>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</si>
  <si>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</si>
  <si>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</si>
  <si>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</si>
  <si>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</si>
  <si>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</si>
  <si>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</si>
  <si>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</si>
  <si>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</si>
  <si>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</si>
  <si>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</si>
  <si>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</si>
  <si>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</si>
  <si>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</si>
  <si>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</si>
  <si>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</si>
  <si>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</si>
  <si>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</si>
  <si>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</si>
  <si>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</si>
  <si>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</si>
  <si>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</si>
  <si>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</si>
  <si>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</si>
  <si>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</si>
  <si>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</si>
  <si>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</si>
  <si>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</si>
  <si>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</si>
  <si>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</si>
  <si>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</si>
  <si>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</si>
  <si>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</si>
  <si>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</si>
  <si>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</si>
  <si>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</si>
  <si>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</si>
  <si>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</si>
  <si>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</si>
  <si>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</si>
  <si>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</si>
  <si>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</si>
  <si>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</si>
  <si>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</si>
  <si>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</si>
  <si>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</si>
  <si>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</si>
  <si>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</si>
  <si>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</si>
  <si>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</si>
  <si>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</si>
  <si>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</si>
  <si>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</si>
  <si>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</si>
  <si>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</si>
  <si>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</si>
  <si>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</si>
  <si>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</si>
  <si>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</si>
  <si>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</si>
  <si>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</si>
  <si>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</si>
  <si>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</si>
  <si>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</si>
  <si>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</si>
  <si>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</si>
  <si>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</si>
  <si>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</si>
  <si>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</si>
  <si>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</si>
  <si>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</si>
  <si>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</si>
  <si>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</si>
  <si>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</si>
  <si>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</si>
  <si>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</si>
  <si>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</si>
  <si>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</si>
  <si>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</si>
  <si>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</si>
  <si>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</si>
  <si>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</si>
  <si>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</si>
  <si>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</si>
  <si>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</si>
  <si>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</si>
  <si>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</si>
  <si>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</si>
  <si>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</si>
  <si>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</si>
  <si>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</si>
  <si>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</si>
  <si>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</si>
  <si>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</si>
  <si>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</si>
  <si>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</si>
  <si>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</si>
  <si>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</si>
  <si>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</si>
  <si>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</si>
  <si>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</si>
  <si>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</si>
  <si>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</si>
  <si>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</si>
  <si>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</si>
  <si>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</si>
  <si>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</si>
  <si>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</si>
  <si>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</si>
  <si>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</si>
  <si>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</si>
  <si>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</si>
  <si>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</si>
  <si>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</si>
  <si>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</si>
  <si>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</si>
  <si>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</si>
  <si>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</si>
  <si>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</si>
  <si>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</si>
  <si>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</si>
  <si>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</si>
  <si>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</si>
  <si>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</si>
  <si>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</si>
  <si>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</si>
  <si>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</si>
  <si>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</si>
  <si>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</si>
  <si>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</si>
  <si>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</si>
  <si>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</si>
  <si>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</si>
  <si>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</si>
  <si>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</si>
  <si>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</si>
  <si>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</si>
  <si>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</si>
  <si>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</si>
  <si>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</si>
  <si>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</si>
  <si>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</si>
  <si>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</si>
  <si>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</si>
  <si>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</si>
  <si>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</si>
  <si>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</si>
  <si>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</si>
  <si>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</si>
  <si>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</si>
  <si>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</si>
  <si>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</si>
  <si>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</si>
  <si>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</si>
  <si>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</si>
  <si>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</si>
  <si>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</si>
  <si>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</si>
  <si>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</si>
  <si>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</si>
  <si>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</si>
  <si>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</si>
  <si>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</si>
  <si>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</si>
  <si>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</si>
  <si>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</si>
  <si>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</si>
  <si>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</si>
  <si>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</si>
  <si>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</si>
  <si>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</si>
  <si>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</si>
  <si>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</si>
  <si>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</si>
  <si>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</si>
  <si>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</si>
  <si>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</si>
  <si>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</si>
  <si>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</si>
  <si>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</si>
  <si>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</si>
  <si>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</si>
  <si>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</si>
  <si>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</si>
  <si>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</si>
  <si>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</si>
  <si>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</si>
  <si>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</si>
  <si>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</si>
  <si>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</si>
  <si>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</si>
  <si>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</si>
  <si>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</si>
  <si>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</si>
  <si>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</si>
  <si>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</si>
  <si>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</si>
  <si>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</si>
  <si>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</si>
  <si>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</si>
  <si>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</si>
  <si>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</si>
  <si>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</si>
  <si>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</si>
  <si>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</si>
  <si>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</si>
  <si>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</si>
  <si>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</si>
  <si>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</si>
  <si>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</si>
  <si>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</si>
  <si>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</si>
  <si>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</si>
  <si>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</si>
  <si>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</si>
  <si>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</si>
  <si>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</si>
  <si>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</si>
  <si>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</si>
  <si>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</si>
  <si>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</si>
  <si>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</si>
  <si>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</si>
  <si>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</si>
  <si>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</si>
  <si>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</si>
  <si>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</si>
  <si>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</si>
  <si>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</si>
  <si>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</si>
  <si>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</si>
  <si>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</si>
  <si>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</si>
  <si>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</si>
  <si>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</si>
  <si>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</si>
  <si>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</si>
  <si>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</si>
  <si>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</si>
  <si>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</si>
  <si>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</si>
  <si>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</si>
  <si>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</si>
  <si>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</si>
  <si>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</si>
  <si>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</si>
  <si>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</si>
  <si>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</si>
  <si>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</si>
  <si>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</si>
  <si>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</si>
  <si>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</si>
  <si>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</si>
  <si>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</si>
  <si>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</si>
  <si>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</si>
  <si>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</si>
  <si>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</si>
  <si>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</si>
  <si>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</si>
  <si>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</si>
  <si>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</si>
  <si>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</si>
  <si>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</si>
  <si>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</si>
  <si>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</si>
  <si>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</si>
  <si>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</si>
  <si>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</si>
  <si>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</si>
  <si>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</si>
  <si>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</si>
  <si>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</si>
  <si>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</si>
  <si>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</si>
  <si>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</si>
  <si>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</si>
  <si>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</si>
  <si>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</si>
  <si>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</si>
  <si>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</si>
  <si>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</si>
  <si>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</si>
  <si>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</si>
  <si>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</si>
  <si>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</si>
  <si>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</si>
  <si>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</si>
  <si>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</si>
  <si>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</si>
  <si>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</si>
  <si>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</si>
  <si>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</si>
  <si>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</si>
  <si>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</si>
  <si>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</si>
  <si>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</si>
  <si>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</si>
  <si>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</si>
  <si>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</si>
  <si>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</si>
  <si>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</si>
  <si>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</si>
  <si>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</si>
  <si>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</si>
  <si>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</si>
  <si>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</si>
  <si>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</si>
  <si>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</si>
  <si>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</si>
  <si>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</si>
  <si>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</si>
  <si>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</si>
  <si>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</si>
  <si>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</si>
  <si>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</si>
  <si>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</si>
  <si>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</si>
  <si>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</si>
  <si>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</si>
  <si>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</si>
  <si>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</si>
  <si>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</si>
  <si>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</si>
  <si>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</si>
  <si>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</si>
  <si>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</si>
  <si>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</si>
  <si>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</si>
  <si>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</si>
  <si>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</si>
  <si>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</si>
  <si>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</si>
  <si>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</si>
  <si>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</si>
  <si>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</si>
  <si>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</si>
  <si>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</si>
  <si>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</si>
  <si>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</si>
  <si>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</si>
  <si>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</si>
  <si>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</si>
  <si>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</si>
  <si>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</si>
  <si>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</si>
  <si>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</si>
  <si>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</si>
  <si>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</si>
  <si>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</si>
  <si>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</si>
  <si>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</si>
  <si>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</si>
  <si>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</si>
  <si>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</si>
  <si>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</si>
  <si>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</si>
  <si>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</si>
  <si>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</si>
  <si>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</si>
  <si>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</si>
  <si>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</si>
  <si>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</si>
  <si>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</si>
  <si>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</si>
  <si>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</si>
  <si>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</si>
  <si>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</si>
  <si>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</si>
  <si>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</si>
  <si>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</si>
  <si>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</si>
  <si>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</si>
  <si>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</si>
  <si>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</si>
  <si>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</si>
  <si>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</si>
  <si>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</si>
  <si>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</si>
  <si>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</si>
  <si>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</si>
  <si>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</si>
  <si>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</si>
  <si>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</si>
  <si>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</si>
  <si>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</si>
  <si>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</si>
  <si>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</si>
  <si>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</si>
  <si>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</si>
  <si>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</si>
  <si>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</si>
  <si>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</si>
  <si>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</si>
  <si>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</si>
  <si>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</si>
  <si>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</si>
  <si>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</si>
  <si>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</si>
  <si>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</si>
  <si>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</si>
  <si>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</si>
  <si>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</si>
  <si>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</si>
  <si>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</si>
  <si>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</si>
  <si>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</si>
  <si>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</si>
  <si>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</si>
  <si>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</si>
  <si>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</si>
  <si>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</si>
  <si>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</si>
  <si>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</si>
  <si>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</si>
  <si>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</si>
  <si>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</si>
  <si>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</si>
  <si>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</si>
  <si>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</si>
  <si>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</si>
  <si>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</si>
  <si>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</si>
  <si>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</si>
  <si>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</si>
  <si>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</si>
  <si>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</si>
  <si>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</si>
  <si>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</si>
  <si>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</si>
  <si>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</si>
  <si>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</si>
  <si>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</si>
  <si>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</si>
  <si>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</si>
  <si>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</si>
  <si>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</si>
  <si>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</si>
  <si>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</si>
  <si>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</si>
  <si>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</si>
  <si>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</si>
  <si>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</si>
  <si>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</si>
  <si>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</si>
  <si>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</si>
  <si>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</si>
  <si>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</si>
  <si>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</si>
  <si>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</si>
  <si>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</si>
  <si>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</si>
  <si>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</si>
  <si>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</si>
  <si>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</si>
  <si>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</si>
  <si>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</si>
  <si>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</si>
  <si>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</si>
  <si>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</si>
  <si>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</si>
  <si>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</si>
  <si>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</si>
  <si>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</si>
  <si>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</si>
  <si>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</si>
  <si>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</si>
  <si>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</si>
  <si>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</si>
  <si>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</si>
  <si>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</si>
  <si>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</si>
  <si>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</si>
  <si>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</si>
  <si>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</si>
  <si>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</si>
  <si>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</si>
  <si>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</si>
  <si>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</si>
  <si>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</si>
  <si>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</si>
  <si>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</si>
  <si>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</si>
  <si>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</si>
  <si>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</si>
  <si>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</si>
  <si>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</si>
  <si>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</si>
  <si>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</si>
  <si>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</si>
  <si>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</si>
  <si>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</si>
  <si>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</si>
  <si>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</si>
  <si>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</si>
  <si>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</si>
  <si>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</si>
  <si>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</si>
  <si>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</si>
  <si>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</si>
  <si>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</si>
  <si>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</si>
  <si>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</si>
  <si>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</si>
  <si>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</si>
  <si>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</si>
  <si>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</si>
  <si>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</si>
  <si>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</si>
  <si>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</si>
  <si>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</si>
  <si>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</si>
  <si>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</si>
  <si>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</si>
  <si>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</si>
  <si>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</si>
  <si>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</si>
  <si>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</si>
  <si>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</si>
  <si>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</si>
  <si>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</si>
  <si>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</si>
  <si>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</si>
  <si>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</si>
  <si>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</si>
  <si>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</si>
  <si>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</si>
  <si>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</si>
  <si>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</si>
  <si>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</si>
  <si>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</si>
  <si>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</si>
  <si>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</si>
  <si>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</si>
  <si>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</si>
  <si>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</si>
  <si>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</si>
  <si>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</si>
  <si>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</si>
  <si>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</si>
  <si>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</si>
  <si>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</si>
  <si>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</si>
  <si>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</si>
  <si>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</si>
  <si>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</si>
  <si>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</si>
  <si>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</si>
  <si>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</si>
  <si>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</si>
  <si>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</si>
  <si>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</si>
  <si>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</si>
  <si>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</si>
  <si>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</si>
  <si>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</si>
  <si>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</si>
  <si>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</si>
  <si>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</si>
  <si>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</si>
  <si>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</si>
  <si>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</si>
  <si>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</si>
  <si>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</si>
  <si>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</si>
  <si>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</si>
  <si>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</si>
  <si>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</si>
  <si>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</si>
  <si>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</si>
  <si>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</si>
  <si>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</si>
  <si>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</si>
  <si>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</si>
  <si>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</si>
  <si>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</si>
  <si>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</si>
  <si>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</si>
  <si>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</si>
  <si>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</si>
  <si>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</si>
  <si>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</si>
  <si>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</si>
  <si>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</si>
  <si>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</si>
  <si>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</si>
  <si>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</si>
  <si>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</si>
  <si>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</si>
  <si>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</si>
  <si>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</si>
  <si>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</si>
  <si>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</si>
  <si>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</si>
  <si>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</si>
  <si>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</si>
  <si>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</si>
  <si>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</si>
  <si>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</si>
  <si>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</si>
  <si>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</si>
  <si>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</si>
  <si>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</si>
  <si>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</si>
  <si>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</si>
  <si>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</si>
  <si>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</si>
  <si>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</si>
  <si>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</si>
  <si>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</si>
  <si>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</si>
  <si>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</si>
  <si>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</si>
  <si>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</si>
  <si>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</si>
  <si>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</si>
  <si>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</si>
  <si>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</si>
  <si>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</si>
  <si>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</si>
  <si>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</si>
  <si>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</si>
  <si>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</si>
  <si>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</si>
  <si>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</si>
  <si>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</si>
  <si>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</si>
  <si>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</si>
  <si>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</si>
  <si>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</si>
  <si>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</si>
  <si>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</si>
  <si>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</si>
  <si>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</si>
  <si>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</si>
  <si>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</si>
  <si>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</si>
  <si>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</si>
  <si>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</si>
  <si>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</si>
  <si>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</si>
  <si>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</si>
  <si>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</si>
  <si>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</si>
  <si>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</si>
  <si>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</si>
  <si>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</si>
  <si>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</si>
  <si>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</si>
  <si>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</si>
  <si>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</si>
  <si>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</si>
  <si>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</si>
  <si>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</si>
  <si>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</si>
  <si>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</si>
  <si>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</si>
  <si>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</si>
  <si>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</si>
  <si>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</si>
  <si>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</si>
  <si>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</si>
  <si>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</si>
  <si>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</si>
  <si>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</si>
  <si>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</si>
  <si>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</si>
  <si>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</si>
  <si>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</si>
  <si>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</si>
  <si>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</si>
  <si>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</si>
  <si>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</si>
  <si>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</si>
  <si>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</si>
  <si>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</si>
  <si>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</si>
  <si>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</si>
  <si>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</si>
  <si>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</si>
  <si>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</si>
  <si>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</si>
  <si>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</si>
  <si>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</si>
  <si>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</si>
  <si>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</si>
  <si>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</si>
  <si>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</si>
  <si>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</si>
  <si>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</si>
  <si>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</si>
  <si>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</si>
  <si>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</si>
  <si>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</si>
  <si>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</si>
  <si>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</si>
  <si>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</si>
  <si>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</si>
  <si>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</si>
  <si>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</si>
  <si>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</si>
  <si>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</si>
  <si>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</si>
  <si>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</si>
  <si>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</si>
  <si>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</si>
  <si>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</si>
  <si>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</si>
  <si>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</si>
  <si>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</si>
  <si>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</si>
  <si>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</si>
  <si>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</si>
  <si>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</si>
  <si>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</si>
  <si>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</si>
  <si>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</si>
  <si>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</si>
  <si>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</si>
  <si>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</si>
  <si>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</si>
  <si>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</si>
  <si>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</si>
  <si>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</si>
  <si>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</si>
  <si>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</si>
  <si>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</si>
  <si>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</si>
  <si>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</si>
  <si>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</si>
  <si>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</si>
  <si>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</si>
  <si>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</si>
  <si>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</si>
  <si>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</si>
  <si>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</si>
  <si>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</si>
  <si>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</si>
  <si>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</si>
  <si>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</si>
  <si>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</si>
  <si>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</si>
  <si>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</si>
  <si>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</si>
  <si>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</si>
  <si>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</si>
  <si>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</si>
  <si>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</si>
  <si>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</si>
  <si>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</si>
  <si>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</si>
  <si>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</si>
  <si>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</si>
  <si>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</si>
  <si>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</si>
  <si>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</si>
  <si>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</si>
  <si>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</si>
  <si>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</si>
  <si>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</si>
  <si>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</si>
  <si>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</si>
  <si>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</si>
  <si>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</si>
  <si>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</si>
  <si>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</si>
  <si>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</si>
  <si>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</si>
  <si>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</si>
  <si>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</si>
  <si>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</si>
  <si>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</si>
  <si>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</si>
  <si>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</si>
  <si>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</si>
  <si>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</si>
  <si>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</si>
  <si>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</si>
  <si>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</si>
  <si>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</si>
  <si>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</si>
  <si>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</si>
  <si>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</si>
  <si>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</si>
  <si>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</si>
  <si>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</si>
  <si>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</si>
  <si>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</si>
  <si>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</si>
  <si>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</si>
  <si>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</si>
  <si>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</si>
  <si>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</si>
  <si>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</si>
  <si>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</si>
  <si>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</si>
  <si>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</si>
  <si>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</si>
  <si>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</si>
  <si>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</si>
  <si>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</si>
  <si>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</si>
  <si>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</si>
  <si>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</si>
  <si>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</si>
  <si>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</si>
  <si>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</si>
  <si>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</si>
  <si>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</si>
  <si>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</si>
  <si>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</si>
  <si>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</si>
  <si>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</si>
  <si>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</si>
  <si>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</si>
  <si>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</si>
  <si>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</si>
  <si>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</si>
  <si>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</si>
  <si>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</si>
  <si>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</si>
  <si>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</si>
  <si>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</si>
  <si>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</si>
  <si>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</si>
  <si>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</si>
  <si>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</si>
  <si>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</si>
  <si>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</si>
  <si>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</si>
  <si>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</si>
  <si>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</si>
  <si>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</si>
  <si>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</si>
  <si>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</si>
  <si>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</si>
  <si>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</si>
  <si>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</si>
  <si>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</si>
  <si>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</si>
  <si>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</si>
  <si>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</si>
  <si>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</si>
  <si>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</si>
  <si>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</si>
  <si>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</si>
  <si>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</si>
  <si>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</si>
  <si>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</si>
  <si>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</si>
  <si>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</si>
  <si>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</si>
  <si>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</si>
  <si>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</si>
  <si>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</si>
  <si>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</si>
  <si>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</si>
  <si>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</si>
  <si>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</si>
  <si>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</si>
  <si>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</si>
  <si>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</si>
  <si>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</si>
  <si>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</si>
  <si>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</si>
  <si>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</si>
  <si>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</si>
  <si>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</si>
  <si>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</si>
  <si>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</si>
  <si>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</si>
  <si>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</si>
  <si>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</si>
  <si>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</si>
  <si>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</si>
  <si>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</si>
  <si>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</si>
  <si>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</si>
  <si>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</si>
  <si>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</si>
  <si>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</si>
  <si>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</si>
  <si>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</si>
  <si>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</si>
  <si>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</si>
  <si>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</si>
  <si>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</si>
  <si>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</si>
  <si>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</si>
  <si>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</si>
  <si>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</si>
  <si>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</si>
  <si>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</si>
  <si>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</si>
  <si>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</si>
  <si>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</si>
  <si>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</si>
  <si>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</si>
  <si>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</si>
  <si>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</si>
  <si>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</si>
  <si>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</si>
  <si>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</si>
  <si>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</si>
  <si>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</si>
  <si>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</si>
  <si>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</si>
  <si>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</si>
  <si>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</si>
  <si>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</si>
  <si>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</si>
  <si>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</si>
  <si>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</si>
  <si>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</si>
  <si>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</si>
  <si>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</si>
  <si>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</si>
  <si>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</si>
  <si>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</si>
  <si>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</si>
  <si>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</si>
  <si>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</si>
  <si>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</si>
  <si>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</si>
  <si>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</si>
  <si>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</si>
  <si>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</si>
  <si>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</si>
  <si>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</si>
  <si>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</si>
  <si>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</si>
  <si>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</si>
  <si>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</si>
  <si>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</si>
  <si>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</si>
  <si>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</si>
  <si>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</si>
  <si>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</si>
  <si>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</si>
  <si>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</si>
  <si>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</si>
  <si>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</si>
  <si>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</si>
  <si>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</si>
  <si>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</si>
  <si>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</si>
  <si>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</si>
  <si>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</si>
  <si>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</si>
  <si>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</si>
  <si>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</si>
  <si>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</si>
  <si>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</si>
  <si>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</si>
  <si>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</si>
  <si>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</si>
  <si>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</si>
  <si>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</si>
  <si>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</si>
  <si>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</si>
  <si>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</si>
  <si>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</si>
  <si>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</si>
  <si>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</si>
  <si>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</si>
  <si>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</si>
  <si>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</si>
  <si>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</si>
  <si>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</si>
  <si>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</si>
  <si>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</si>
  <si>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</si>
  <si>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</si>
  <si>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</si>
  <si>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</si>
  <si>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</si>
  <si>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</si>
  <si>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</si>
  <si>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</si>
  <si>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</si>
  <si>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</si>
  <si>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</si>
  <si>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</si>
  <si>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</si>
  <si>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</si>
  <si>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</si>
  <si>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</si>
  <si>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</si>
  <si>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</si>
  <si>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</si>
  <si>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</si>
  <si>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</si>
  <si>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</si>
  <si>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</si>
  <si>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</si>
  <si>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</si>
  <si>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</si>
  <si>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</si>
  <si>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</si>
  <si>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</si>
  <si>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</si>
  <si>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</si>
  <si>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</si>
  <si>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</si>
  <si>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</si>
  <si>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</si>
  <si>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</si>
  <si>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</si>
  <si>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</si>
  <si>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</si>
  <si>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</si>
  <si>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</si>
  <si>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</si>
  <si>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</si>
  <si>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</si>
  <si>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</si>
  <si>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</si>
  <si>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</si>
  <si>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</si>
  <si>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</si>
  <si>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</si>
  <si>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</si>
  <si>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</si>
  <si>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</si>
  <si>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</si>
  <si>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</si>
  <si>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</si>
  <si>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</si>
  <si>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</si>
  <si>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</si>
  <si>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</si>
  <si>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</si>
  <si>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</si>
  <si>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</si>
  <si>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</si>
  <si>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</si>
  <si>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</si>
  <si>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</si>
  <si>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</si>
  <si>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</si>
  <si>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</si>
  <si>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</si>
  <si>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</si>
  <si>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</si>
  <si>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</si>
  <si>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</si>
  <si>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</si>
  <si>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</si>
  <si>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</si>
  <si>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</si>
  <si>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</si>
  <si>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</si>
  <si>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</si>
  <si>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</si>
  <si>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</si>
  <si>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</si>
  <si>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</si>
  <si>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</si>
  <si>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</si>
  <si>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</si>
  <si>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</si>
  <si>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</si>
  <si>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</si>
  <si>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</si>
  <si>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</si>
  <si>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</si>
  <si>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</si>
  <si>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</si>
  <si>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</si>
  <si>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</si>
  <si>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</si>
  <si>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</si>
  <si>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</si>
  <si>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</si>
  <si>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</si>
  <si>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</si>
  <si>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</si>
  <si>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</si>
  <si>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</si>
  <si>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</si>
  <si>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</si>
  <si>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</si>
  <si>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</si>
  <si>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</si>
  <si>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</si>
  <si>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</si>
  <si>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</si>
  <si>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</si>
  <si>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</si>
  <si>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</si>
  <si>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</si>
  <si>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</si>
  <si>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</si>
  <si>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</si>
  <si>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</si>
  <si>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</si>
  <si>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</si>
  <si>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</si>
  <si>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</si>
  <si>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</si>
  <si>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</si>
  <si>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</si>
  <si>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</si>
  <si>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</si>
  <si>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</si>
  <si>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</si>
  <si>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</si>
  <si>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</si>
  <si>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</si>
  <si>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</si>
  <si>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</si>
  <si>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</si>
  <si>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</si>
  <si>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</si>
  <si>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</si>
  <si>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</si>
  <si>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</si>
  <si>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</si>
  <si>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</si>
  <si>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</si>
  <si>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</si>
  <si>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</si>
  <si>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</si>
  <si>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</si>
  <si>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</si>
  <si>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</si>
  <si>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</si>
  <si>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</si>
  <si>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</si>
  <si>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</si>
  <si>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</si>
  <si>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</si>
  <si>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</si>
  <si>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</si>
  <si>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</si>
  <si>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</si>
  <si>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</si>
  <si>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</si>
  <si>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</si>
  <si>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</si>
  <si>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</si>
  <si>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</si>
  <si>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</si>
  <si>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</si>
  <si>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</si>
  <si>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</si>
  <si>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</si>
  <si>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</si>
  <si>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</si>
  <si>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</si>
  <si>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</si>
  <si>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</si>
  <si>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</si>
  <si>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</si>
  <si>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</si>
  <si>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</si>
  <si>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</si>
  <si>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</si>
  <si>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</si>
  <si>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</si>
  <si>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</si>
  <si>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</si>
  <si>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</si>
  <si>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</si>
  <si>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</si>
  <si>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</si>
  <si>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</si>
  <si>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</si>
  <si>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</si>
  <si>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</si>
  <si>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</si>
  <si>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</si>
  <si>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</si>
  <si>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</si>
  <si>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</si>
  <si>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</si>
  <si>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</si>
  <si>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</si>
  <si>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</si>
  <si>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</si>
  <si>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</si>
  <si>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</si>
  <si>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</si>
  <si>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</si>
  <si>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</si>
  <si>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</si>
  <si>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</si>
  <si>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</si>
  <si>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</si>
  <si>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</si>
  <si>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</si>
  <si>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</si>
  <si>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</si>
  <si>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</si>
  <si>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</si>
  <si>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</si>
  <si>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</si>
  <si>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</si>
  <si>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</si>
  <si>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</si>
  <si>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</si>
  <si>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</si>
  <si>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</si>
  <si>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</si>
  <si>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</si>
  <si>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</si>
  <si>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</si>
  <si>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</si>
  <si>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</si>
  <si>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</si>
  <si>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</si>
  <si>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</si>
  <si>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</si>
  <si>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</si>
  <si>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</si>
  <si>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</si>
  <si>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</si>
  <si>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</si>
  <si>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</si>
  <si>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</si>
  <si>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</si>
  <si>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</si>
  <si>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</si>
  <si>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</si>
  <si>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</si>
  <si>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</si>
  <si>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</si>
  <si>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</si>
  <si>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</si>
  <si>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</si>
  <si>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</si>
  <si>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</si>
  <si>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</si>
  <si>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</si>
  <si>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</si>
  <si>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</si>
  <si>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</si>
  <si>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</si>
  <si>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</si>
  <si>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</si>
  <si>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</si>
  <si>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</si>
  <si>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</si>
  <si>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</si>
  <si>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</si>
  <si>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</si>
  <si>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</si>
  <si>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</si>
  <si>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</si>
  <si>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</si>
  <si>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</si>
  <si>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</si>
  <si>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</si>
  <si>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</si>
  <si>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</si>
  <si>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</si>
  <si>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</si>
  <si>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</si>
  <si>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</si>
  <si>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</si>
  <si>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</si>
  <si>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</si>
  <si>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</si>
  <si>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</si>
  <si>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</si>
  <si>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</si>
  <si>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</si>
  <si>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</si>
  <si>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</si>
  <si>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</si>
  <si>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</si>
  <si>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</si>
  <si>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</si>
  <si>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</si>
  <si>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</si>
  <si>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</si>
  <si>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</si>
  <si>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</si>
  <si>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</si>
  <si>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</si>
  <si>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</si>
  <si>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</si>
  <si>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</si>
  <si>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</si>
  <si>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</si>
  <si>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</si>
  <si>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</si>
  <si>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</si>
  <si>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</si>
  <si>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</si>
  <si>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</si>
  <si>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</si>
  <si>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</si>
  <si>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</si>
  <si>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</si>
  <si>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</si>
  <si>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</si>
  <si>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</si>
  <si>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</si>
  <si>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</si>
  <si>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</si>
  <si>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</si>
  <si>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</si>
  <si>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</si>
  <si>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</si>
  <si>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</si>
  <si>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</si>
  <si>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</si>
  <si>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</si>
  <si>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</si>
  <si>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</si>
  <si>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</si>
  <si>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</si>
  <si>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</si>
  <si>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</si>
  <si>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</si>
  <si>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</si>
  <si>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</si>
  <si>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</si>
  <si>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</si>
  <si>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</si>
  <si>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</si>
  <si>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</si>
  <si>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</si>
  <si>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</si>
  <si>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</si>
  <si>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</si>
  <si>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</si>
  <si>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</si>
  <si>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</si>
  <si>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</si>
  <si>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</si>
  <si>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</si>
  <si>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</si>
  <si>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</si>
  <si>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</si>
  <si>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</si>
  <si>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</si>
  <si>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</si>
  <si>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</si>
  <si>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</si>
  <si>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</si>
  <si>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</si>
  <si>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</si>
  <si>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</si>
  <si>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</si>
  <si>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</si>
  <si>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</si>
  <si>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</si>
  <si>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</si>
  <si>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</si>
  <si>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</si>
  <si>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</si>
  <si>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</si>
  <si>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</si>
  <si>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</si>
  <si>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</si>
  <si>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</si>
  <si>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</si>
  <si>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</si>
  <si>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</si>
  <si>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</si>
  <si>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</si>
  <si>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</si>
  <si>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</si>
  <si>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</si>
  <si>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</si>
  <si>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</si>
  <si>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</si>
  <si>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</si>
  <si>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</si>
  <si>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</si>
  <si>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</si>
  <si>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</si>
  <si>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</si>
  <si>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</si>
  <si>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</si>
  <si>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</si>
  <si>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</si>
  <si>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</si>
  <si>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</si>
  <si>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</si>
  <si>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</si>
  <si>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</si>
  <si>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</si>
  <si>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</si>
  <si>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</si>
  <si>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</si>
  <si>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</si>
  <si>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</si>
  <si>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</si>
  <si>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</si>
  <si>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</si>
  <si>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</si>
  <si>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</si>
  <si>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</si>
  <si>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</si>
  <si>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</si>
  <si>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</si>
  <si>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</si>
  <si>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</si>
  <si>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</si>
  <si>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</si>
  <si>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</si>
  <si>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</si>
  <si>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</si>
  <si>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</si>
  <si>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</si>
  <si>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</si>
  <si>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</si>
  <si>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</si>
  <si>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</si>
  <si>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</si>
  <si>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</si>
  <si>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</si>
  <si>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</si>
  <si>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</si>
  <si>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</si>
  <si>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</si>
  <si>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</si>
  <si>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</si>
  <si>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</si>
  <si>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</si>
  <si>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</si>
  <si>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</si>
  <si>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</si>
  <si>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</si>
  <si>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</si>
  <si>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</si>
  <si>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</si>
  <si>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</si>
  <si>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</si>
  <si>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</si>
  <si>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</si>
  <si>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</si>
  <si>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</si>
  <si>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</si>
  <si>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</si>
  <si>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</si>
  <si>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</si>
  <si>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</si>
  <si>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</si>
  <si>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</si>
  <si>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</si>
  <si>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</si>
  <si>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</si>
  <si>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</si>
  <si>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</si>
  <si>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</si>
  <si>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</si>
  <si>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</si>
  <si>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</si>
  <si>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</si>
  <si>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</si>
  <si>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</si>
  <si>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</si>
  <si>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</si>
  <si>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</si>
  <si>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</si>
  <si>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</si>
  <si>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</si>
  <si>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</si>
  <si>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</si>
  <si>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</si>
  <si>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</si>
  <si>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</si>
  <si>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</si>
  <si>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</si>
  <si>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</si>
  <si>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</si>
  <si>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</si>
  <si>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</si>
  <si>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</si>
  <si>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</si>
  <si>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</si>
  <si>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</si>
  <si>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</si>
  <si>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</si>
  <si>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</si>
  <si>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</si>
  <si>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</si>
  <si>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</si>
  <si>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</si>
  <si>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</si>
  <si>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</si>
  <si>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</si>
  <si>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</si>
  <si>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</si>
  <si>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</si>
  <si>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</si>
  <si>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</si>
  <si>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</si>
  <si>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</si>
  <si>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</si>
  <si>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</si>
  <si>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</si>
  <si>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</si>
  <si>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</si>
  <si>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</si>
  <si>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</si>
  <si>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</si>
  <si>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</si>
  <si>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</si>
  <si>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</si>
  <si>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</si>
  <si>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</si>
  <si>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</si>
  <si>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</si>
  <si>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</si>
  <si>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</si>
  <si>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</si>
  <si>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</si>
  <si>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</si>
  <si>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</si>
  <si>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</si>
  <si>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</si>
  <si>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</si>
  <si>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</si>
  <si>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</si>
  <si>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</si>
  <si>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</si>
  <si>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</si>
  <si>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</si>
  <si>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</si>
  <si>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</si>
  <si>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</si>
  <si>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</si>
  <si>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</si>
  <si>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</si>
  <si>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</si>
  <si>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</si>
  <si>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</si>
  <si>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</si>
  <si>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</si>
  <si>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</si>
  <si>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</si>
  <si>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</si>
  <si>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</si>
  <si>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</si>
  <si>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</si>
  <si>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</si>
  <si>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</si>
  <si>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</si>
  <si>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</si>
  <si>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</si>
  <si>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</si>
  <si>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</si>
  <si>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</si>
  <si>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</si>
  <si>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</si>
  <si>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</si>
  <si>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</si>
  <si>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</si>
  <si>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</si>
  <si>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</si>
  <si>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</si>
  <si>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</si>
  <si>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</si>
  <si>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</si>
  <si>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</si>
  <si>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</si>
  <si>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</si>
  <si>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</si>
  <si>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</si>
  <si>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</si>
  <si>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</si>
  <si>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</si>
  <si>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</si>
  <si>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</si>
  <si>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</si>
  <si>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</si>
  <si>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</si>
  <si>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</si>
  <si>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</si>
  <si>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</si>
  <si>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</si>
  <si>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</si>
  <si>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</si>
  <si>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</si>
  <si>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</si>
  <si>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</si>
  <si>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</si>
  <si>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</si>
  <si>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</si>
  <si>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</si>
  <si>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</si>
  <si>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</si>
  <si>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</si>
  <si>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</si>
  <si>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</si>
  <si>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</si>
  <si>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</si>
  <si>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</si>
  <si>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</si>
  <si>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</si>
  <si>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</si>
  <si>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</si>
  <si>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</si>
  <si>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</si>
  <si>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</si>
  <si>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</si>
  <si>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</si>
  <si>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</si>
  <si>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</si>
  <si>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</si>
  <si>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</si>
  <si>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</si>
  <si>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</si>
  <si>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</si>
  <si>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</si>
  <si>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</si>
  <si>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</si>
  <si>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</si>
  <si>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</si>
  <si>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</si>
  <si>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</si>
  <si>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</si>
  <si>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</si>
  <si>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</si>
  <si>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</si>
  <si>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</si>
  <si>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</si>
  <si>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</si>
  <si>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</si>
  <si>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</si>
  <si>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</si>
  <si>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</si>
  <si>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</si>
  <si>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</si>
  <si>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</si>
  <si>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</si>
  <si>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</si>
  <si>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</si>
  <si>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</si>
  <si>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</si>
  <si>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</si>
  <si>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</si>
  <si>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</si>
  <si>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</si>
  <si>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</si>
  <si>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</si>
  <si>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</si>
  <si>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</si>
  <si>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</si>
  <si>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</si>
  <si>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</si>
  <si>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</si>
  <si>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</si>
  <si>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</si>
  <si>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</si>
  <si>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</si>
  <si>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</si>
  <si>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</si>
  <si>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</si>
  <si>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</si>
  <si>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</si>
  <si>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</si>
  <si>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</si>
  <si>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</si>
  <si>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</si>
  <si>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</si>
  <si>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</si>
  <si>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</si>
  <si>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</si>
  <si>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</si>
  <si>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</si>
  <si>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</si>
  <si>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</si>
  <si>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</si>
  <si>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</si>
  <si>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</si>
  <si>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</si>
  <si>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</si>
  <si>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</si>
  <si>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</si>
  <si>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</si>
  <si>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</si>
  <si>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</si>
  <si>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</si>
  <si>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</si>
  <si>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</si>
  <si>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</si>
  <si>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</si>
  <si>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</si>
  <si>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</si>
  <si>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</si>
  <si>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</si>
  <si>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</si>
  <si>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</si>
  <si>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</si>
  <si>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</si>
  <si>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</si>
  <si>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</si>
  <si>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</si>
  <si>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</si>
  <si>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</si>
  <si>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</si>
  <si>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</si>
  <si>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</si>
  <si>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</si>
  <si>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</si>
  <si>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</si>
  <si>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</si>
  <si>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</si>
  <si>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</si>
  <si>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</si>
  <si>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</si>
  <si>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</si>
  <si>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</si>
  <si>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</si>
  <si>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</si>
  <si>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</si>
  <si>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</si>
  <si>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</si>
  <si>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</si>
  <si>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</si>
  <si>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</si>
  <si>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</si>
  <si>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</si>
  <si>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</si>
  <si>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</si>
  <si>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</si>
  <si>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</si>
  <si>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</si>
  <si>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</si>
  <si>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</si>
  <si>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</si>
  <si>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</si>
  <si>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</si>
  <si>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</si>
  <si>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</si>
  <si>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</si>
  <si>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</si>
  <si>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</si>
  <si>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</si>
  <si>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</si>
  <si>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</si>
  <si>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</si>
  <si>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</si>
  <si>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</si>
  <si>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</si>
  <si>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</si>
  <si>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</si>
  <si>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</si>
  <si>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</si>
  <si>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</si>
  <si>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</si>
  <si>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</si>
  <si>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</si>
  <si>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</si>
  <si>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</si>
  <si>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</si>
  <si>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</si>
  <si>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</si>
  <si>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</si>
  <si>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</si>
  <si>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</si>
  <si>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</si>
  <si>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</si>
  <si>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</si>
  <si>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</si>
  <si>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</si>
  <si>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</si>
  <si>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</si>
  <si>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</si>
  <si>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</si>
  <si>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</si>
  <si>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</si>
  <si>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</si>
  <si>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</si>
  <si>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</si>
  <si>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</si>
  <si>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</si>
  <si>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</si>
  <si>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</si>
  <si>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</si>
  <si>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</si>
  <si>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</si>
  <si>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</si>
  <si>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</si>
  <si>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</si>
  <si>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</si>
  <si>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</si>
  <si>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</si>
  <si>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</si>
  <si>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</si>
  <si>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</si>
  <si>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</si>
  <si>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</si>
  <si>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</si>
  <si>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</si>
  <si>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</si>
  <si>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</si>
  <si>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</si>
  <si>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</si>
  <si>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</si>
  <si>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</si>
  <si>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</si>
  <si>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</si>
  <si>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</si>
  <si>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</si>
  <si>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</si>
  <si>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</si>
  <si>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</si>
  <si>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</si>
  <si>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</si>
  <si>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</si>
  <si>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</si>
  <si>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</si>
  <si>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</si>
  <si>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</si>
  <si>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</si>
  <si>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</si>
  <si>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</si>
  <si>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</si>
  <si>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</si>
  <si>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</si>
  <si>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</si>
  <si>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</si>
  <si>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</si>
  <si>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</si>
  <si>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</si>
  <si>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</si>
  <si>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</si>
  <si>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</si>
  <si>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</si>
  <si>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</si>
  <si>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</si>
  <si>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</si>
  <si>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</si>
  <si>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</si>
  <si>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</si>
  <si>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</si>
  <si>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</si>
  <si>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</si>
  <si>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</si>
  <si>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</si>
  <si>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</si>
  <si>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</si>
  <si>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</si>
  <si>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</si>
  <si>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</si>
  <si>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</si>
  <si>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</si>
  <si>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</si>
  <si>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</si>
  <si>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</si>
  <si>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</si>
  <si>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</si>
  <si>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</si>
  <si>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</si>
  <si>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</si>
  <si>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</si>
  <si>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</si>
  <si>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</si>
  <si>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</si>
  <si>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</si>
  <si>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</si>
  <si>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</si>
  <si>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</si>
  <si>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</si>
  <si>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</si>
  <si>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</si>
  <si>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</si>
  <si>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</si>
  <si>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</si>
  <si>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</si>
  <si>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</si>
  <si>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</si>
  <si>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</si>
  <si>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</si>
  <si>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</si>
  <si>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</si>
  <si>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</si>
  <si>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</si>
  <si>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</si>
  <si>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</si>
  <si>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</si>
  <si>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</si>
  <si>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</si>
  <si>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</si>
  <si>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</si>
  <si>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</si>
  <si>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</si>
  <si>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</si>
  <si>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</si>
  <si>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</si>
  <si>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</si>
  <si>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</si>
  <si>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</si>
  <si>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</si>
  <si>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</si>
  <si>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</si>
  <si>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</si>
  <si>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</si>
  <si>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</si>
  <si>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</si>
  <si>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</si>
  <si>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</si>
  <si>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</si>
  <si>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</si>
  <si>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</si>
  <si>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</si>
  <si>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</si>
  <si>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</si>
  <si>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</si>
  <si>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</si>
  <si>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</si>
  <si>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</si>
  <si>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</si>
  <si>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</si>
  <si>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</si>
  <si>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</si>
  <si>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</si>
  <si>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</si>
  <si>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</si>
  <si>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</si>
  <si>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</si>
  <si>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</si>
  <si>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</si>
  <si>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</si>
  <si>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</si>
  <si>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</si>
  <si>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</si>
  <si>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</si>
  <si>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</si>
  <si>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</si>
  <si>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</si>
  <si>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</si>
  <si>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</si>
  <si>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</si>
  <si>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</si>
  <si>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</si>
  <si>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</si>
  <si>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</si>
  <si>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</si>
  <si>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</si>
  <si>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</si>
  <si>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</si>
  <si>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</si>
  <si>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</si>
  <si>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</si>
  <si>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</si>
  <si>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</si>
  <si>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</si>
  <si>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</si>
  <si>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</si>
  <si>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</si>
  <si>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</si>
  <si>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</si>
  <si>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</si>
  <si>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</si>
  <si>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</si>
  <si>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</si>
  <si>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</si>
  <si>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</si>
  <si>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</si>
  <si>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</si>
  <si>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</si>
  <si>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</si>
  <si>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</si>
  <si>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</si>
  <si>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</si>
  <si>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</si>
  <si>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</si>
  <si>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</si>
  <si>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</si>
  <si>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</si>
  <si>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</si>
  <si>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</si>
  <si>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</si>
  <si>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</si>
  <si>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</si>
  <si>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</si>
  <si>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</si>
  <si>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</si>
  <si>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</si>
  <si>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</si>
  <si>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</si>
  <si>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</si>
  <si>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</si>
  <si>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</si>
  <si>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</si>
  <si>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</si>
  <si>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</si>
  <si>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</si>
  <si>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</si>
  <si>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</si>
  <si>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</si>
  <si>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</si>
  <si>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</si>
  <si>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</si>
  <si>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</si>
  <si>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</si>
  <si>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</si>
  <si>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</si>
  <si>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</si>
  <si>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</si>
  <si>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</si>
  <si>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</si>
  <si>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</si>
  <si>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</si>
  <si>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</si>
  <si>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</si>
  <si>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</si>
  <si>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</si>
  <si>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</si>
  <si>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</si>
  <si>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</si>
  <si>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</si>
  <si>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</si>
  <si>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</si>
  <si>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</si>
  <si>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</si>
  <si>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</si>
  <si>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</si>
  <si>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</si>
  <si>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</si>
  <si>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</si>
  <si>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</si>
  <si>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</si>
  <si>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</si>
  <si>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</si>
  <si>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</si>
  <si>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</si>
  <si>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</si>
  <si>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</si>
  <si>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</si>
  <si>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</si>
  <si>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</si>
  <si>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</si>
  <si>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</si>
  <si>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</si>
  <si>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</si>
  <si>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</si>
  <si>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</si>
  <si>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</si>
  <si>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</si>
  <si>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</si>
  <si>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</si>
  <si>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</si>
  <si>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</si>
  <si>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</si>
  <si>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</si>
  <si>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</si>
  <si>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</si>
  <si>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</si>
  <si>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</si>
  <si>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</si>
  <si>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</si>
  <si>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</si>
  <si>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</si>
  <si>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</si>
  <si>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</si>
  <si>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</si>
  <si>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</si>
  <si>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</si>
  <si>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</si>
  <si>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</si>
  <si>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</si>
  <si>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</si>
  <si>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</si>
  <si>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</si>
  <si>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</si>
  <si>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</si>
  <si>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</si>
  <si>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</si>
  <si>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</si>
  <si>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</si>
  <si>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</si>
  <si>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</si>
  <si>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</si>
  <si>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</si>
  <si>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</si>
  <si>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</si>
  <si>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</si>
  <si>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</si>
  <si>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</si>
  <si>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</si>
  <si>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</si>
  <si>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</si>
  <si>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</si>
  <si>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</si>
  <si>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</si>
  <si>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</si>
  <si>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</si>
  <si>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</si>
  <si>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</si>
  <si>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</si>
  <si>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</si>
  <si>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</si>
  <si>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</si>
  <si>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</si>
  <si>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</si>
  <si>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</si>
  <si>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</si>
  <si>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</si>
  <si>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</si>
  <si>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</si>
  <si>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</si>
  <si>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</si>
  <si>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</si>
  <si>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</si>
  <si>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</si>
  <si>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</si>
  <si>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</si>
  <si>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</si>
  <si>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</si>
  <si>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</si>
  <si>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</si>
  <si>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</si>
  <si>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</si>
  <si>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</si>
  <si>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</si>
  <si>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</si>
  <si>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</si>
  <si>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</si>
  <si>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</si>
  <si>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</si>
  <si>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</si>
  <si>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</si>
  <si>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</si>
  <si>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</si>
  <si>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</si>
  <si>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</si>
  <si>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</si>
  <si>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</si>
  <si>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</si>
  <si>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</si>
  <si>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</si>
  <si>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</si>
  <si>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</si>
  <si>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</si>
  <si>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</si>
  <si>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</si>
  <si>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</si>
  <si>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</si>
  <si>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</si>
  <si>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</si>
  <si>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</si>
  <si>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</si>
  <si>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</si>
  <si>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</si>
  <si>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</si>
  <si>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</si>
  <si>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</si>
  <si>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</si>
  <si>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</si>
  <si>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</si>
  <si>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</si>
  <si>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</si>
  <si>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</si>
  <si>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</si>
  <si>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</si>
  <si>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</si>
  <si>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</si>
  <si>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</si>
  <si>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</si>
  <si>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</si>
  <si>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</si>
  <si>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</si>
  <si>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</si>
  <si>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</si>
  <si>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</si>
  <si>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</si>
  <si>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</si>
  <si>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</si>
  <si>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</si>
  <si>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</si>
  <si>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</si>
  <si>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</si>
  <si>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</si>
  <si>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</si>
  <si>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</si>
  <si>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</si>
  <si>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</si>
  <si>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</si>
  <si>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</si>
  <si>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</si>
  <si>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</si>
  <si>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</si>
  <si>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</si>
  <si>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</si>
  <si>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</si>
  <si>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</si>
  <si>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</si>
  <si>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</si>
  <si>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</si>
  <si>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</si>
  <si>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</si>
  <si>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</si>
  <si>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</si>
  <si>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</si>
  <si>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</si>
  <si>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</si>
  <si>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</si>
  <si>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</si>
  <si>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</si>
  <si>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</si>
  <si>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</si>
  <si>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</si>
  <si>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</si>
  <si>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</si>
  <si>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</si>
  <si>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</si>
  <si>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</si>
  <si>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</si>
  <si>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</si>
  <si>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</si>
  <si>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</si>
  <si>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</si>
  <si>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</si>
  <si>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</si>
  <si>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</si>
  <si>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</si>
  <si>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</si>
  <si>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</si>
  <si>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</si>
  <si>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</si>
  <si>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</si>
  <si>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</si>
  <si>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</si>
  <si>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</si>
  <si>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</si>
  <si>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</si>
  <si>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</si>
  <si>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</si>
  <si>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</si>
  <si>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</si>
  <si>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</si>
  <si>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</si>
  <si>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</si>
  <si>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</si>
  <si>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</si>
  <si>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</si>
  <si>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</si>
  <si>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</si>
  <si>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</si>
  <si>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</si>
  <si>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</si>
  <si>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</si>
  <si>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</si>
  <si>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</si>
  <si>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</si>
  <si>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</si>
  <si>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</si>
  <si>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</si>
  <si>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</si>
  <si>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</si>
  <si>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</si>
  <si>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</si>
  <si>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</si>
  <si>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</si>
  <si>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</si>
  <si>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</si>
  <si>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</si>
  <si>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</si>
  <si>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</si>
  <si>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</si>
  <si>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</si>
  <si>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</si>
  <si>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</si>
  <si>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</si>
  <si>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</si>
  <si>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</si>
  <si>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</si>
  <si>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</si>
  <si>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</si>
  <si>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</si>
  <si>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</si>
  <si>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</si>
  <si>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</si>
  <si>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</si>
  <si>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</si>
  <si>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</si>
  <si>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</si>
  <si>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</si>
  <si>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</si>
  <si>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</si>
  <si>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</si>
  <si>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</si>
  <si>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</si>
  <si>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</si>
  <si>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</si>
  <si>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</si>
  <si>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</si>
  <si>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</si>
  <si>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</si>
  <si>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</si>
  <si>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</si>
  <si>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</si>
  <si>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</si>
  <si>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</si>
  <si>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</si>
  <si>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</si>
  <si>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</si>
  <si>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</si>
  <si>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</si>
  <si>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</si>
  <si>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</si>
  <si>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</si>
  <si>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</si>
  <si>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</si>
  <si>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</si>
  <si>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</si>
  <si>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</si>
  <si>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</si>
  <si>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</si>
  <si>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</si>
  <si>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</si>
  <si>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</si>
  <si>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</si>
  <si>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</si>
  <si>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</si>
  <si>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</si>
  <si>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</si>
  <si>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</si>
  <si>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</si>
  <si>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</si>
  <si>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</si>
  <si>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</si>
  <si>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</si>
  <si>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</si>
  <si>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</si>
  <si>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</si>
  <si>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</si>
  <si>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</si>
  <si>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</si>
  <si>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</si>
  <si>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</si>
  <si>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</si>
  <si>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</si>
  <si>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</si>
  <si>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</si>
  <si>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</si>
  <si>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</si>
  <si>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</si>
  <si>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</si>
  <si>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</si>
  <si>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</si>
  <si>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</si>
  <si>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</si>
  <si>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</si>
  <si>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</si>
  <si>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</si>
  <si>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</si>
  <si>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</si>
  <si>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</si>
  <si>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</si>
  <si>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</si>
  <si>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</si>
  <si>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</si>
  <si>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</si>
  <si>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</si>
  <si>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</si>
  <si>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</si>
  <si>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</si>
  <si>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</si>
  <si>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</si>
  <si>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</si>
  <si>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</si>
  <si>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</si>
  <si>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</si>
  <si>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</si>
  <si>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</si>
  <si>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</si>
  <si>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</si>
  <si>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</si>
  <si>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</si>
  <si>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</si>
  <si>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</si>
  <si>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</si>
  <si>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</si>
  <si>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</si>
  <si>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</si>
  <si>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</si>
  <si>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</si>
  <si>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</si>
  <si>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</si>
  <si>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</si>
  <si>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</si>
  <si>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</si>
  <si>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</si>
  <si>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</si>
  <si>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</si>
  <si>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</si>
  <si>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</si>
  <si>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</si>
  <si>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</si>
  <si>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</si>
  <si>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</si>
  <si>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</si>
  <si>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</si>
  <si>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</si>
  <si>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</si>
  <si>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</si>
  <si>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</si>
  <si>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</si>
  <si>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</si>
  <si>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</si>
  <si>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</si>
  <si>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</si>
  <si>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</si>
  <si>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</si>
  <si>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</si>
  <si>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</si>
  <si>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</si>
  <si>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</si>
  <si>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</si>
  <si>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</si>
  <si>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</si>
  <si>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</si>
  <si>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</si>
  <si>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</si>
  <si>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</si>
  <si>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</si>
  <si>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</si>
  <si>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</si>
  <si>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</si>
  <si>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</si>
  <si>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</si>
  <si>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</si>
  <si>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</si>
  <si>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</si>
  <si>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</si>
  <si>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</si>
  <si>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</si>
  <si>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</si>
  <si>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</si>
  <si>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</si>
  <si>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</si>
  <si>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</si>
  <si>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</si>
  <si>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</si>
  <si>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</si>
  <si>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</si>
  <si>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</si>
  <si>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</si>
  <si>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</si>
  <si>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</si>
  <si>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</si>
  <si>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</si>
  <si>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</si>
  <si>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</si>
  <si>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</si>
  <si>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</si>
  <si>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</si>
  <si>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</si>
  <si>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</si>
  <si>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</si>
  <si>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</si>
  <si>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</si>
  <si>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</si>
  <si>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</si>
  <si>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</si>
  <si>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</si>
  <si>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</si>
  <si>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</si>
  <si>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</si>
  <si>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</si>
  <si>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</si>
  <si>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</si>
  <si>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</si>
  <si>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</si>
  <si>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</si>
  <si>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</si>
  <si>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</si>
  <si>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</si>
  <si>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</si>
  <si>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</si>
  <si>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</si>
  <si>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</si>
  <si>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</si>
  <si>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</si>
  <si>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</si>
  <si>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</si>
  <si>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</si>
  <si>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</si>
  <si>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</si>
  <si>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</si>
  <si>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</si>
  <si>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</si>
  <si>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</si>
  <si>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</si>
  <si>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</si>
  <si>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</si>
  <si>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</si>
  <si>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</si>
  <si>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</si>
  <si>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</si>
  <si>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</si>
  <si>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</si>
  <si>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</si>
  <si>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</si>
  <si>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</si>
  <si>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</si>
  <si>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</si>
  <si>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</si>
  <si>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</si>
  <si>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</si>
  <si>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</si>
  <si>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</si>
  <si>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</si>
  <si>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</si>
  <si>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</si>
  <si>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</si>
  <si>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</si>
  <si>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</si>
  <si>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</si>
  <si>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</si>
  <si>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</si>
  <si>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</si>
  <si>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</si>
  <si>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</si>
  <si>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</si>
  <si>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</si>
  <si>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</si>
  <si>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</si>
  <si>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</si>
  <si>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</si>
  <si>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</si>
  <si>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</si>
  <si>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</si>
  <si>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</si>
  <si>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</si>
  <si>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</si>
  <si>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</si>
  <si>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</si>
  <si>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</si>
  <si>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</si>
  <si>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</si>
  <si>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</si>
  <si>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</si>
  <si>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</si>
  <si>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</si>
  <si>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</si>
  <si>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</si>
  <si>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</si>
  <si>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</si>
  <si>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</si>
  <si>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</si>
  <si>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</si>
  <si>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</si>
  <si>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</si>
  <si>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</si>
  <si>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</si>
  <si>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</si>
  <si>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</si>
  <si>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</si>
  <si>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</si>
  <si>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</si>
  <si>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</si>
  <si>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</si>
  <si>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</si>
  <si>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</si>
  <si>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</si>
  <si>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</si>
  <si>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</si>
  <si>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</si>
  <si>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</si>
  <si>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</si>
  <si>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</si>
  <si>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</si>
  <si>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</si>
  <si>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</si>
  <si>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</si>
  <si>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</si>
  <si>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</si>
  <si>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</si>
  <si>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</si>
  <si>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</si>
  <si>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</si>
  <si>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</si>
  <si>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</si>
  <si>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</si>
  <si>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</si>
  <si>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</si>
  <si>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</si>
  <si>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</si>
  <si>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</si>
  <si>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</si>
  <si>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</si>
  <si>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</si>
  <si>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</si>
  <si>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</si>
  <si>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</si>
  <si>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</si>
  <si>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</si>
  <si>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</si>
  <si>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</si>
  <si>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</si>
  <si>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</si>
  <si>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</si>
  <si>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</si>
  <si>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</si>
  <si>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</si>
  <si>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</si>
  <si>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</si>
  <si>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</si>
  <si>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</si>
  <si>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</si>
  <si>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</si>
  <si>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</si>
  <si>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</si>
  <si>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</si>
  <si>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</si>
  <si>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</si>
  <si>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</si>
  <si>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</si>
  <si>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</si>
  <si>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</si>
  <si>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</si>
  <si>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</si>
  <si>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</si>
  <si>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</si>
  <si>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</si>
  <si>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</si>
  <si>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</si>
  <si>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</si>
  <si>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</si>
  <si>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</si>
  <si>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</si>
  <si>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</si>
  <si>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</si>
  <si>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</si>
  <si>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</si>
  <si>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</si>
  <si>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</si>
  <si>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</si>
  <si>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</si>
  <si>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</si>
  <si>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</si>
  <si>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</si>
  <si>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</si>
  <si>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</si>
  <si>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</si>
  <si>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</si>
  <si>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</si>
  <si>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</si>
  <si>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</si>
  <si>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</si>
  <si>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</si>
  <si>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</si>
  <si>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</si>
  <si>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</si>
  <si>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</si>
  <si>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</si>
  <si>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</si>
  <si>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</si>
  <si>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</si>
  <si>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</si>
  <si>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</si>
  <si>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</si>
  <si>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</si>
  <si>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</si>
  <si>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</si>
  <si>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</si>
  <si>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</si>
  <si>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</si>
  <si>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</si>
  <si>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</si>
  <si>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</si>
  <si>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</si>
  <si>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</si>
  <si>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</si>
  <si>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</si>
  <si>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</si>
  <si>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</si>
  <si>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</si>
  <si>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</si>
  <si>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</si>
  <si>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</si>
  <si>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</si>
  <si>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</si>
  <si>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</si>
  <si>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</si>
  <si>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</si>
  <si>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</si>
  <si>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</si>
  <si>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</si>
  <si>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</si>
  <si>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</si>
  <si>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</si>
  <si>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</si>
  <si>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</si>
  <si>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</si>
  <si>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</si>
  <si>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</si>
  <si>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</si>
  <si>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</si>
  <si>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</si>
  <si>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</si>
  <si>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</si>
  <si>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</si>
  <si>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</si>
  <si>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</si>
  <si>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</si>
  <si>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</si>
  <si>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</si>
  <si>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</si>
  <si>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</si>
  <si>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</si>
  <si>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</si>
  <si>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</si>
  <si>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</si>
  <si>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</si>
  <si>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</si>
  <si>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</si>
  <si>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</si>
  <si>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</si>
  <si>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</si>
  <si>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</si>
  <si>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</si>
  <si>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</si>
  <si>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</si>
  <si>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</si>
  <si>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</si>
  <si>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</si>
  <si>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</si>
  <si>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</si>
  <si>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</si>
  <si>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</si>
  <si>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</si>
  <si>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</si>
  <si>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</si>
  <si>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</si>
  <si>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</si>
  <si>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</si>
  <si>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</si>
  <si>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</si>
  <si>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</si>
  <si>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</si>
  <si>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</si>
  <si>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</si>
  <si>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</si>
  <si>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</si>
  <si>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</si>
  <si>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</si>
  <si>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</si>
  <si>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</si>
  <si>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</si>
  <si>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</si>
  <si>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</si>
  <si>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</si>
  <si>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</si>
  <si>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</si>
  <si>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</si>
  <si>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</si>
  <si>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</si>
  <si>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</si>
  <si>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</si>
  <si>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</si>
  <si>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</si>
  <si>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</si>
  <si>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</si>
  <si>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</si>
  <si>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</si>
  <si>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</si>
  <si>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</si>
  <si>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</si>
  <si>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</si>
  <si>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</si>
  <si>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</si>
  <si>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</si>
  <si>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</si>
  <si>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</si>
  <si>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</si>
  <si>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</si>
  <si>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</si>
  <si>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</si>
  <si>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</si>
  <si>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</si>
  <si>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</si>
  <si>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</si>
  <si>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</si>
  <si>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</si>
  <si>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</si>
  <si>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</si>
  <si>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</si>
  <si>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</si>
  <si>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</si>
  <si>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</si>
  <si>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</si>
  <si>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</si>
  <si>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</si>
  <si>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</si>
  <si>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</si>
  <si>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</si>
  <si>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</si>
  <si>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</si>
  <si>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</si>
  <si>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</si>
  <si>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</si>
  <si>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</si>
  <si>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</si>
  <si>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</si>
  <si>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</si>
  <si>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</si>
  <si>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</si>
  <si>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</si>
  <si>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</si>
  <si>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</si>
  <si>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</si>
  <si>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</si>
  <si>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</si>
  <si>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</si>
  <si>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</si>
  <si>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</si>
  <si>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</si>
  <si>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</si>
  <si>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</si>
  <si>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</si>
  <si>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</si>
  <si>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</si>
  <si>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</si>
  <si>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</si>
  <si>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</si>
  <si>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</si>
  <si>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</si>
  <si>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</si>
  <si>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</si>
  <si>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</si>
  <si>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</si>
  <si>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</si>
  <si>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</si>
  <si>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</si>
  <si>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</si>
  <si>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</si>
  <si>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</si>
  <si>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</si>
  <si>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</si>
  <si>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</si>
  <si>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</si>
  <si>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</si>
  <si>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</si>
  <si>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</si>
  <si>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</si>
  <si>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</si>
  <si>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</si>
  <si>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</si>
  <si>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</si>
  <si>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</si>
  <si>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</si>
  <si>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</si>
  <si>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</si>
  <si>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</si>
  <si>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</si>
  <si>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</si>
  <si>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</si>
  <si>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</si>
  <si>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</si>
  <si>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</si>
  <si>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</si>
  <si>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</si>
  <si>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</si>
  <si>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</si>
  <si>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</si>
  <si>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</si>
  <si>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</si>
  <si>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</si>
  <si>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</si>
  <si>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</si>
  <si>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</si>
  <si>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</si>
  <si>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</si>
  <si>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</si>
  <si>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</si>
  <si>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</si>
  <si>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</si>
  <si>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</si>
  <si>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</si>
  <si>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</si>
  <si>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</si>
  <si>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</si>
  <si>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</si>
  <si>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</si>
  <si>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</si>
  <si>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</si>
  <si>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</si>
  <si>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</si>
  <si>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</si>
  <si>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</si>
  <si>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</si>
  <si>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</si>
  <si>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</si>
  <si>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</si>
  <si>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</si>
  <si>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</si>
  <si>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</si>
  <si>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</si>
  <si>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</si>
  <si>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</si>
  <si>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</si>
  <si>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</si>
  <si>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</si>
  <si>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</si>
  <si>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</si>
  <si>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</si>
  <si>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</si>
  <si>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</si>
  <si>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</si>
  <si>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</si>
  <si>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</si>
  <si>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</si>
  <si>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</si>
  <si>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</si>
  <si>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</si>
  <si>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</si>
  <si>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</si>
  <si>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</si>
  <si>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</si>
  <si>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</si>
  <si>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</si>
  <si>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</si>
  <si>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</si>
  <si>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</si>
  <si>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</si>
  <si>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</si>
  <si>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</si>
  <si>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</si>
  <si>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</si>
  <si>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</si>
  <si>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</si>
  <si>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</si>
  <si>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</si>
  <si>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</si>
  <si>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</si>
  <si>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</si>
  <si>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</si>
  <si>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</si>
  <si>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</si>
  <si>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</si>
  <si>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</si>
  <si>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</si>
  <si>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</si>
  <si>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</si>
  <si>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</si>
  <si>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</si>
  <si>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</si>
  <si>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</si>
  <si>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</si>
  <si>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</si>
  <si>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</si>
  <si>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</si>
  <si>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</si>
  <si>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</si>
  <si>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</si>
  <si>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</si>
  <si>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</si>
  <si>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</si>
  <si>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</si>
  <si>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</si>
  <si>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</si>
  <si>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</si>
  <si>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</si>
  <si>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</si>
  <si>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</si>
  <si>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</si>
  <si>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</si>
  <si>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</si>
  <si>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</si>
  <si>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</si>
  <si>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</si>
  <si>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</si>
  <si>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</si>
  <si>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</si>
  <si>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</si>
  <si>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</si>
  <si>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</si>
  <si>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</si>
  <si>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</si>
  <si>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</si>
  <si>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</si>
  <si>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</si>
  <si>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</si>
  <si>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</si>
  <si>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</si>
  <si>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</si>
  <si>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</si>
  <si>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</si>
  <si>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</si>
  <si>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</si>
  <si>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</si>
  <si>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</si>
  <si>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</si>
  <si>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</si>
  <si>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</si>
  <si>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</si>
  <si>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</si>
  <si>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</si>
  <si>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</si>
  <si>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</si>
  <si>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</si>
  <si>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</si>
  <si>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</si>
  <si>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</si>
  <si>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</si>
  <si>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</si>
  <si>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</si>
  <si>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</si>
  <si>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</si>
  <si>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</si>
  <si>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</si>
  <si>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</si>
  <si>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</si>
  <si>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</si>
  <si>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</si>
  <si>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</si>
  <si>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</si>
  <si>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</si>
  <si>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</si>
  <si>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</si>
  <si>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</si>
  <si>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</si>
  <si>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</si>
  <si>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</si>
  <si>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</si>
  <si>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</si>
  <si>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</si>
  <si>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</si>
  <si>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</si>
  <si>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</si>
  <si>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</si>
  <si>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</si>
  <si>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</si>
  <si>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</si>
  <si>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</si>
  <si>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</si>
  <si>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</si>
  <si>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</si>
  <si>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</si>
  <si>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</si>
  <si>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</si>
  <si>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</si>
  <si>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</si>
  <si>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</si>
  <si>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</si>
  <si>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</si>
  <si>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</si>
  <si>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</si>
  <si>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</si>
  <si>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</si>
  <si>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</si>
  <si>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</si>
  <si>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</si>
  <si>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</si>
  <si>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</si>
  <si>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</si>
  <si>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</si>
  <si>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</si>
  <si>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</si>
  <si>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</si>
  <si>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</si>
  <si>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</si>
  <si>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</si>
  <si>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</si>
  <si>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</si>
  <si>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</si>
  <si>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</si>
  <si>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</si>
  <si>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</si>
  <si>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</si>
  <si>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</si>
  <si>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</si>
  <si>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</si>
  <si>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</si>
  <si>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</si>
  <si>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</si>
  <si>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</si>
  <si>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</si>
  <si>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</si>
  <si>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</si>
  <si>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</si>
  <si>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</si>
  <si>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</si>
  <si>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</si>
  <si>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</si>
  <si>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</si>
  <si>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</si>
  <si>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</si>
  <si>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</si>
  <si>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</si>
  <si>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</si>
  <si>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</si>
  <si>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</si>
  <si>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</si>
  <si>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</si>
  <si>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</si>
  <si>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</si>
  <si>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</si>
  <si>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</si>
  <si>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</si>
  <si>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</si>
  <si>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</si>
  <si>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</si>
  <si>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</si>
  <si>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</si>
  <si>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</si>
  <si>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</si>
  <si>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</si>
  <si>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</si>
  <si>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</si>
  <si>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</si>
  <si>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</si>
  <si>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</si>
  <si>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</si>
  <si>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</si>
  <si>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</si>
  <si>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</si>
  <si>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</si>
  <si>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</si>
  <si>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</si>
  <si>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</si>
  <si>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</si>
  <si>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</si>
  <si>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</si>
  <si>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</si>
  <si>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</si>
  <si>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</si>
  <si>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</si>
  <si>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</si>
  <si>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</si>
  <si>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</si>
  <si>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</si>
  <si>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</si>
  <si>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</si>
  <si>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</si>
  <si>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</si>
  <si>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</si>
  <si>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</si>
  <si>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</si>
  <si>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</si>
  <si>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</si>
  <si>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</si>
  <si>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</si>
  <si>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</si>
  <si>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</si>
  <si>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</si>
  <si>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</si>
  <si>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</si>
  <si>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</si>
  <si>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</si>
  <si>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</si>
  <si>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</si>
  <si>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</si>
  <si>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</si>
  <si>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</si>
  <si>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</si>
  <si>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</si>
  <si>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</si>
  <si>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</si>
  <si>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</si>
  <si>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</si>
  <si>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</si>
  <si>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</si>
  <si>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</si>
  <si>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</si>
  <si>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</si>
  <si>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</si>
  <si>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</si>
  <si>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</si>
  <si>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</si>
  <si>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</si>
  <si>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</si>
  <si>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</si>
  <si>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</si>
  <si>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</si>
  <si>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</si>
  <si>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</si>
  <si>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</si>
  <si>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</si>
  <si>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</si>
  <si>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</si>
  <si>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</si>
  <si>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</si>
  <si>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</si>
  <si>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</si>
  <si>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</si>
  <si>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</si>
  <si>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</si>
  <si>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</si>
  <si>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</si>
  <si>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</si>
  <si>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</si>
  <si>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</si>
  <si>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</si>
  <si>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</si>
  <si>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</si>
  <si>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</si>
  <si>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</si>
  <si>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</si>
  <si>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</si>
  <si>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</si>
  <si>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</si>
  <si>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</si>
  <si>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</si>
  <si>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</si>
  <si>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</si>
  <si>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</si>
  <si>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</si>
  <si>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</si>
  <si>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</si>
  <si>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</si>
  <si>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</si>
  <si>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</si>
  <si>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</si>
  <si>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</si>
  <si>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</si>
  <si>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</si>
  <si>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</si>
  <si>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</si>
  <si>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</si>
  <si>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</si>
  <si>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</si>
  <si>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</si>
  <si>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</si>
  <si>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</si>
  <si>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</si>
  <si>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</si>
  <si>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</si>
  <si>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</si>
  <si>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</si>
  <si>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</si>
  <si>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</si>
  <si>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</si>
  <si>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</si>
  <si>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</si>
  <si>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</si>
  <si>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</si>
  <si>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</si>
  <si>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</si>
  <si>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</si>
  <si>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</si>
  <si>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</si>
  <si>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</si>
  <si>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</si>
  <si>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</si>
  <si>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</si>
  <si>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</si>
  <si>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</si>
  <si>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</si>
  <si>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</si>
  <si>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</si>
  <si>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</si>
  <si>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</si>
  <si>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</si>
  <si>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</si>
  <si>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</si>
  <si>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</si>
  <si>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</si>
  <si>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</si>
  <si>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</si>
  <si>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</si>
  <si>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</si>
  <si>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</si>
  <si>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</si>
  <si>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</si>
  <si>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</si>
  <si>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</si>
  <si>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</si>
  <si>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</si>
  <si>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</si>
  <si>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</si>
  <si>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</si>
  <si>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</si>
  <si>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</si>
  <si>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</si>
  <si>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</si>
  <si>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</si>
  <si>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</si>
  <si>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</si>
  <si>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</si>
  <si>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</si>
  <si>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</si>
  <si>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</si>
  <si>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</si>
  <si>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</si>
  <si>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</si>
  <si>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</si>
  <si>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</si>
  <si>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</si>
  <si>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</si>
  <si>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</si>
  <si>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</si>
  <si>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</si>
  <si>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</si>
  <si>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</si>
  <si>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</si>
  <si>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</si>
  <si>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</si>
  <si>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</si>
  <si>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</si>
  <si>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</si>
  <si>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</si>
  <si>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</si>
  <si>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</si>
  <si>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</si>
  <si>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</si>
  <si>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</si>
  <si>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</si>
  <si>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</si>
  <si>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</si>
  <si>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</si>
  <si>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</si>
  <si>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</si>
  <si>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</si>
  <si>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</si>
  <si>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</si>
  <si>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</si>
  <si>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</si>
  <si>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</si>
  <si>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</si>
  <si>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</si>
  <si>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</si>
  <si>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</si>
  <si>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</si>
  <si>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</si>
  <si>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</si>
  <si>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</si>
  <si>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</si>
  <si>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</si>
  <si>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</si>
  <si>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</si>
  <si>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</si>
  <si>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</si>
  <si>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</si>
  <si>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</si>
  <si>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</si>
  <si>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</si>
  <si>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</si>
  <si>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</si>
  <si>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</si>
  <si>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</si>
  <si>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</si>
  <si>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</si>
  <si>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</si>
  <si>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</si>
  <si>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</si>
  <si>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</si>
  <si>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</si>
  <si>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</si>
  <si>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</si>
  <si>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</si>
  <si>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</si>
  <si>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</si>
  <si>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</si>
  <si>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</si>
  <si>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</si>
  <si>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</si>
  <si>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</si>
  <si>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</si>
  <si>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</si>
  <si>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</si>
  <si>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</si>
  <si>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</si>
  <si>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</si>
  <si>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</si>
  <si>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</si>
  <si>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</si>
  <si>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</si>
  <si>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</si>
  <si>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</si>
  <si>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</si>
  <si>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</si>
  <si>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</si>
  <si>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</si>
  <si>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</si>
  <si>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</si>
  <si>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</si>
  <si>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</si>
  <si>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</si>
  <si>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</si>
  <si>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</si>
  <si>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</si>
  <si>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</si>
  <si>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</si>
  <si>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</si>
  <si>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</si>
  <si>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</si>
  <si>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</si>
  <si>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</si>
  <si>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</si>
  <si>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</si>
  <si>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</si>
  <si>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</si>
  <si>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</si>
  <si>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</si>
  <si>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</si>
  <si>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</si>
  <si>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</si>
  <si>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</si>
  <si>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</si>
  <si>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</si>
  <si>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</si>
  <si>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</si>
  <si>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</si>
  <si>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</si>
  <si>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</si>
  <si>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</si>
  <si>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</si>
  <si>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</si>
  <si>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</si>
  <si>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</si>
  <si>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</si>
  <si>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</si>
  <si>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</si>
  <si>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</si>
  <si>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</si>
  <si>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</si>
  <si>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</si>
  <si>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</si>
  <si>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</si>
  <si>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</si>
  <si>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</si>
  <si>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</si>
  <si>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</si>
  <si>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</si>
  <si>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</si>
  <si>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</si>
  <si>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</si>
  <si>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</si>
  <si>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</si>
  <si>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</si>
  <si>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</si>
  <si>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</si>
  <si>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</si>
  <si>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</si>
  <si>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</si>
  <si>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</si>
  <si>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</si>
  <si>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</si>
  <si>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</si>
  <si>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</si>
  <si>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</si>
  <si>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</si>
  <si>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</si>
  <si>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</si>
  <si>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</si>
  <si>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</si>
  <si>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</si>
  <si>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</si>
  <si>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</si>
  <si>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</si>
  <si>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</si>
  <si>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</si>
  <si>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</si>
  <si>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</si>
  <si>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</si>
  <si>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</si>
  <si>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</si>
  <si>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</si>
  <si>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</si>
  <si>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</si>
  <si>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</si>
  <si>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</si>
  <si>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</si>
  <si>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</si>
  <si>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</si>
  <si>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</si>
  <si>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</si>
  <si>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</si>
  <si>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</si>
  <si>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</si>
  <si>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</si>
  <si>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</si>
  <si>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</si>
  <si>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</si>
  <si>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</si>
  <si>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</si>
  <si>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</si>
  <si>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</si>
  <si>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</si>
  <si>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</si>
  <si>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</si>
  <si>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</si>
  <si>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</si>
  <si>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</si>
  <si>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</si>
  <si>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</si>
  <si>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</si>
  <si>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</si>
  <si>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</si>
  <si>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</si>
  <si>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</si>
  <si>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</si>
  <si>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</si>
  <si>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</si>
  <si>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</si>
  <si>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</si>
  <si>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</si>
  <si>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</si>
  <si>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</si>
  <si>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</si>
  <si>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</si>
  <si>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</si>
  <si>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</si>
  <si>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</si>
  <si>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</si>
  <si>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</si>
  <si>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</si>
  <si>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</si>
  <si>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</si>
  <si>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</si>
  <si>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</si>
  <si>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</si>
  <si>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</si>
  <si>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</si>
  <si>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</si>
  <si>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</si>
  <si>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</si>
  <si>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</si>
  <si>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</si>
  <si>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</si>
  <si>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</si>
  <si>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</si>
  <si>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</si>
  <si>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</si>
  <si>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</si>
  <si>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</si>
  <si>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</si>
  <si>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</si>
  <si>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</si>
  <si>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</si>
  <si>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</si>
  <si>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</si>
  <si>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</si>
  <si>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</si>
  <si>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</si>
  <si>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</si>
  <si>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</si>
  <si>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</si>
  <si>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</si>
  <si>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</si>
  <si>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</si>
  <si>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</si>
  <si>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</si>
  <si>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</si>
  <si>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</si>
  <si>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</si>
  <si>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</si>
  <si>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</si>
  <si>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</si>
  <si>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</si>
  <si>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</si>
  <si>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</si>
  <si>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</si>
  <si>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</si>
  <si>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</si>
  <si>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</si>
  <si>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</si>
  <si>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</si>
  <si>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</si>
  <si>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</si>
  <si>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</si>
  <si>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</si>
  <si>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</si>
  <si>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</si>
  <si>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</si>
  <si>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</si>
  <si>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</si>
  <si>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</si>
  <si>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</si>
  <si>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</si>
  <si>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</si>
  <si>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</si>
  <si>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</si>
  <si>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</si>
  <si>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</si>
  <si>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</si>
  <si>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</si>
  <si>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</si>
  <si>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</si>
  <si>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</si>
  <si>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</si>
  <si>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</si>
  <si>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</si>
  <si>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</si>
  <si>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</si>
  <si>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</si>
  <si>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</si>
  <si>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</si>
  <si>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</si>
  <si>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</si>
  <si>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</si>
  <si>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</si>
  <si>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</si>
  <si>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</si>
  <si>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</si>
  <si>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</si>
  <si>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</si>
  <si>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</si>
  <si>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</si>
  <si>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</si>
  <si>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</si>
  <si>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</si>
  <si>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</si>
  <si>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</si>
  <si>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</si>
  <si>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</si>
  <si>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</si>
  <si>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</si>
  <si>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</si>
  <si>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</si>
  <si>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</si>
  <si>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</si>
  <si>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</si>
  <si>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</si>
  <si>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</si>
  <si>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</si>
  <si>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</si>
  <si>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</si>
  <si>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</si>
  <si>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</si>
  <si>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</si>
  <si>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</si>
  <si>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</si>
  <si>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</si>
  <si>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</si>
  <si>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</si>
  <si>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</si>
  <si>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</si>
  <si>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</si>
  <si>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</si>
  <si>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</si>
  <si>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</si>
  <si>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</si>
  <si>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</si>
  <si>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</si>
  <si>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</si>
  <si>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</si>
  <si>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</si>
  <si>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</si>
  <si>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</si>
  <si>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</si>
  <si>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</si>
  <si>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</si>
  <si>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</si>
  <si>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</si>
  <si>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</si>
  <si>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</si>
  <si>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</si>
  <si>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</si>
  <si>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</si>
  <si>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</si>
  <si>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</si>
  <si>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</si>
  <si>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</si>
  <si>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</si>
  <si>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</si>
  <si>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</si>
  <si>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</si>
  <si>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</si>
  <si>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</si>
  <si>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</si>
  <si>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</si>
  <si>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</si>
  <si>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</si>
  <si>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</si>
  <si>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</si>
  <si>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</si>
  <si>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</si>
  <si>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</si>
  <si>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</si>
  <si>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</si>
  <si>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</si>
  <si>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</si>
  <si>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</si>
  <si>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</si>
  <si>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</si>
  <si>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</si>
  <si>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</si>
  <si>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</si>
  <si>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</si>
  <si>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</si>
  <si>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</si>
  <si>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</si>
  <si>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</si>
  <si>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</si>
  <si>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</si>
  <si>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</si>
  <si>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</si>
  <si>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</si>
  <si>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</si>
  <si>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</si>
  <si>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</si>
  <si>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</si>
  <si>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</si>
  <si>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</si>
  <si>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</si>
  <si>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</si>
  <si>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</si>
  <si>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</si>
  <si>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</si>
  <si>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</si>
  <si>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</si>
  <si>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</si>
  <si>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</si>
  <si>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</si>
  <si>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</si>
  <si>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</si>
  <si>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</si>
  <si>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</si>
  <si>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</si>
  <si>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</si>
  <si>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</si>
  <si>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</si>
  <si>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</si>
  <si>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</si>
  <si>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</si>
  <si>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</si>
  <si>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</si>
  <si>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</si>
  <si>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</si>
  <si>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</si>
  <si>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</si>
  <si>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</si>
  <si>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</si>
  <si>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</si>
  <si>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</si>
  <si>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</si>
  <si>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</si>
  <si>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</si>
  <si>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</si>
  <si>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</si>
  <si>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</si>
  <si>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</si>
  <si>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</si>
  <si>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</si>
  <si>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</si>
  <si>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</si>
  <si>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</si>
  <si>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</si>
  <si>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</si>
  <si>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</si>
  <si>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</si>
  <si>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</si>
  <si>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</si>
  <si>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</si>
  <si>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</si>
  <si>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</si>
  <si>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</si>
  <si>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</si>
  <si>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</si>
  <si>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</si>
  <si>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</si>
  <si>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</si>
  <si>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</si>
  <si>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</si>
  <si>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</si>
  <si>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</si>
  <si>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</si>
  <si>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</si>
  <si>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</si>
  <si>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</si>
  <si>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</si>
  <si>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</si>
  <si>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</si>
  <si>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</si>
  <si>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</si>
  <si>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</si>
  <si>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</si>
  <si>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</si>
  <si>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</si>
  <si>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</si>
  <si>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</si>
  <si>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</si>
  <si>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</si>
  <si>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</si>
  <si>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</si>
  <si>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</si>
  <si>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</si>
  <si>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</si>
  <si>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</si>
  <si>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</si>
  <si>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</si>
  <si>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</si>
  <si>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</si>
  <si>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</si>
  <si>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</si>
  <si>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</si>
  <si>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</si>
  <si>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</si>
  <si>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</si>
  <si>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</si>
  <si>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</si>
  <si>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</si>
  <si>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</si>
  <si>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</si>
  <si>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</si>
  <si>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</si>
  <si>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</si>
  <si>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</si>
  <si>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</si>
  <si>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</si>
  <si>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</si>
  <si>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</si>
  <si>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</si>
  <si>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</si>
  <si>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</si>
  <si>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</si>
  <si>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</si>
  <si>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</si>
  <si>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</si>
  <si>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</si>
  <si>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</si>
  <si>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</si>
  <si>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</si>
  <si>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</si>
  <si>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</si>
  <si>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</si>
  <si>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</si>
  <si>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</si>
  <si>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</si>
  <si>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</si>
  <si>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</si>
  <si>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</si>
  <si>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</si>
  <si>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</si>
  <si>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</si>
  <si>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</si>
  <si>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</si>
  <si>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</si>
  <si>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</si>
  <si>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</si>
  <si>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</si>
  <si>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</si>
  <si>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</si>
  <si>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</si>
  <si>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</si>
  <si>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</si>
  <si>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</si>
  <si>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</si>
  <si>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</si>
  <si>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</si>
  <si>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</si>
  <si>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</si>
  <si>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</si>
  <si>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</si>
  <si>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</si>
  <si>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</si>
  <si>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</si>
  <si>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</si>
  <si>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</si>
  <si>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</si>
  <si>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</si>
  <si>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</si>
  <si>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</si>
  <si>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</si>
  <si>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</si>
  <si>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</si>
  <si>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</si>
  <si>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</si>
  <si>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</si>
  <si>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</si>
  <si>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</si>
  <si>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</si>
  <si>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</si>
  <si>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</si>
  <si>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</si>
  <si>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</si>
  <si>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</si>
  <si>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</si>
  <si>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</si>
  <si>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</si>
  <si>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</si>
  <si>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</si>
  <si>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</si>
  <si>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</si>
  <si>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</si>
  <si>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</si>
  <si>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</si>
  <si>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</si>
  <si>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</si>
  <si>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</si>
  <si>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</si>
  <si>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</si>
  <si>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</si>
  <si>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</si>
  <si>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</si>
  <si>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</si>
  <si>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</si>
  <si>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</si>
  <si>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</si>
  <si>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</si>
  <si>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</si>
  <si>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</si>
  <si>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</si>
  <si>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</si>
  <si>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</si>
  <si>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</si>
  <si>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</si>
  <si>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</si>
  <si>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</si>
  <si>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</si>
  <si>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</si>
  <si>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</si>
  <si>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</si>
  <si>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</si>
  <si>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</si>
  <si>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</si>
  <si>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</si>
  <si>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</si>
  <si>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</si>
  <si>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</si>
  <si>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</si>
  <si>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</si>
  <si>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</si>
  <si>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</si>
  <si>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</si>
  <si>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</si>
  <si>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</si>
  <si>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</si>
  <si>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</si>
  <si>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</si>
  <si>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</si>
  <si>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</si>
  <si>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</si>
  <si>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</si>
  <si>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</si>
  <si>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</si>
  <si>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</si>
  <si>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</si>
  <si>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</si>
  <si>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</si>
  <si>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</si>
  <si>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</si>
  <si>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</si>
  <si>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</si>
  <si>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</si>
  <si>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</si>
  <si>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</si>
  <si>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</si>
  <si>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</si>
  <si>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</si>
  <si>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</si>
  <si>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</si>
  <si>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</si>
  <si>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</si>
  <si>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</si>
  <si>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</si>
  <si>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</si>
  <si>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</si>
  <si>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</si>
  <si>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</si>
  <si>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</si>
  <si>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</si>
  <si>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</si>
  <si>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</si>
  <si>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</si>
  <si>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</si>
  <si>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</si>
  <si>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</si>
  <si>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</si>
  <si>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</si>
  <si>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</si>
  <si>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</si>
  <si>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</si>
  <si>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</si>
  <si>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</si>
  <si>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</si>
  <si>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</si>
  <si>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</si>
  <si>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</si>
  <si>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</si>
  <si>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</si>
  <si>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</si>
  <si>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</si>
  <si>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</si>
  <si>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</si>
  <si>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</si>
  <si>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</si>
  <si>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</si>
  <si>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</si>
  <si>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</si>
  <si>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</si>
  <si>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</si>
  <si>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</si>
  <si>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</si>
  <si>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</si>
  <si>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</si>
  <si>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</si>
  <si>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</si>
  <si>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</si>
  <si>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</si>
  <si>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</si>
  <si>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</si>
  <si>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</si>
  <si>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</si>
  <si>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</si>
  <si>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</si>
  <si>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</si>
  <si>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</si>
  <si>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</si>
  <si>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</si>
  <si>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</si>
  <si>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</si>
  <si>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</si>
  <si>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</si>
  <si>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</si>
  <si>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</si>
  <si>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</si>
  <si>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</si>
  <si>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</si>
  <si>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</si>
  <si>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</si>
  <si>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</si>
  <si>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</si>
  <si>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</si>
  <si>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</si>
  <si>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</si>
  <si>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</si>
  <si>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</si>
  <si>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</si>
  <si>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</si>
  <si>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</si>
  <si>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</si>
  <si>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</si>
  <si>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</si>
  <si>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</si>
  <si>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</si>
  <si>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</si>
  <si>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</si>
  <si>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</si>
  <si>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</si>
  <si>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</si>
  <si>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</si>
  <si>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</si>
  <si>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</si>
  <si>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</si>
  <si>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</si>
  <si>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</si>
  <si>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</si>
  <si>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</si>
  <si>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</si>
  <si>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</si>
  <si>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</si>
  <si>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</si>
  <si>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</si>
  <si>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</si>
  <si>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</si>
  <si>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</si>
  <si>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</si>
  <si>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</si>
  <si>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</si>
  <si>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</si>
  <si>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</si>
  <si>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</si>
  <si>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</si>
  <si>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</si>
  <si>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</si>
  <si>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</si>
  <si>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</si>
  <si>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</si>
  <si>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</si>
  <si>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</si>
  <si>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</si>
  <si>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</si>
  <si>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</si>
  <si>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</si>
  <si>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</si>
  <si>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</si>
  <si>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</si>
  <si>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</si>
  <si>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</si>
  <si>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</si>
  <si>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</si>
  <si>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</si>
  <si>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</si>
  <si>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</si>
  <si>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</si>
  <si>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</si>
  <si>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</si>
  <si>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</si>
  <si>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</si>
  <si>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</si>
  <si>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</si>
  <si>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</si>
  <si>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</si>
  <si>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</si>
  <si>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</si>
  <si>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</si>
  <si>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</si>
  <si>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</si>
  <si>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</si>
  <si>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</si>
  <si>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</si>
  <si>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</si>
  <si>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</si>
  <si>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</si>
  <si>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</si>
  <si>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</si>
  <si>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</si>
  <si>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</si>
  <si>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</si>
  <si>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</si>
  <si>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</si>
  <si>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</si>
  <si>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</si>
  <si>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</si>
  <si>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</si>
  <si>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</si>
  <si>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</si>
  <si>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</si>
  <si>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</si>
  <si>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</si>
  <si>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</si>
  <si>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</si>
  <si>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</si>
  <si>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</si>
  <si>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</si>
  <si>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</si>
  <si>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</si>
  <si>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</si>
  <si>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</si>
  <si>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</si>
  <si>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</si>
  <si>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</si>
  <si>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</si>
  <si>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</si>
  <si>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</si>
  <si>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</si>
  <si>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</si>
  <si>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</si>
  <si>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</si>
  <si>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</si>
  <si>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</si>
  <si>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</si>
  <si>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</si>
  <si>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</si>
  <si>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</si>
  <si>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</si>
  <si>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</si>
  <si>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</si>
  <si>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</si>
  <si>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</si>
  <si>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</si>
  <si>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</si>
  <si>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</si>
  <si>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</si>
  <si>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</si>
  <si>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</si>
  <si>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</si>
  <si>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</si>
  <si>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</si>
  <si>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</si>
  <si>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</si>
  <si>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</si>
  <si>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</si>
  <si>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</si>
  <si>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</si>
  <si>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</si>
  <si>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</si>
  <si>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</si>
  <si>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</si>
  <si>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</si>
  <si>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</si>
  <si>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</si>
  <si>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</si>
  <si>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</si>
  <si>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</si>
  <si>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</si>
  <si>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</si>
  <si>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</si>
  <si>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</si>
  <si>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</si>
  <si>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</si>
  <si>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</si>
  <si>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</si>
  <si>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</si>
  <si>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</si>
  <si>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</si>
  <si>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</si>
  <si>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</si>
  <si>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</si>
  <si>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</si>
  <si>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</si>
  <si>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</si>
  <si>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</si>
  <si>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</si>
  <si>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</si>
  <si>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</si>
  <si>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</si>
  <si>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</si>
  <si>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</si>
  <si>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</si>
  <si>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</si>
  <si>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</si>
  <si>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</si>
  <si>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</si>
  <si>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</si>
  <si>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</si>
  <si>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</si>
  <si>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</si>
  <si>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</si>
  <si>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</si>
  <si>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</si>
  <si>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</si>
  <si>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</si>
  <si>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</si>
  <si>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</si>
  <si>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</si>
  <si>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</si>
  <si>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</si>
  <si>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</si>
  <si>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</si>
  <si>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</si>
  <si>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</si>
  <si>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</si>
  <si>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</si>
  <si>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</si>
  <si>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</si>
  <si>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</si>
  <si>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</si>
  <si>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</si>
  <si>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</si>
  <si>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</si>
  <si>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</si>
  <si>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</si>
  <si>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</si>
  <si>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</si>
  <si>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</si>
  <si>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</si>
  <si>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</si>
  <si>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</si>
  <si>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</si>
  <si>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</si>
  <si>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</si>
  <si>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</si>
  <si>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</si>
  <si>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</si>
  <si>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</si>
  <si>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</si>
  <si>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</si>
  <si>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</si>
  <si>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</si>
  <si>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</si>
  <si>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</si>
  <si>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</si>
  <si>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</si>
  <si>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</si>
  <si>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</si>
  <si>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</si>
  <si>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</si>
  <si>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</si>
  <si>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</si>
  <si>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</si>
  <si>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</si>
  <si>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</si>
  <si>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</si>
  <si>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</si>
  <si>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</si>
  <si>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</si>
  <si>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</si>
  <si>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</si>
  <si>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</si>
  <si>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</si>
  <si>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</si>
  <si>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</si>
  <si>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</si>
  <si>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</si>
  <si>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</si>
  <si>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</si>
  <si>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</si>
  <si>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</si>
  <si>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</si>
  <si>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</si>
  <si>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</si>
  <si>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</si>
  <si>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</si>
  <si>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</si>
  <si>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</si>
  <si>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</si>
  <si>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</si>
  <si>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</si>
  <si>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</si>
  <si>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</si>
  <si>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</si>
  <si>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</si>
  <si>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</si>
  <si>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</si>
  <si>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</si>
  <si>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</si>
  <si>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</si>
  <si>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</si>
  <si>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</si>
  <si>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</si>
  <si>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</si>
  <si>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</si>
  <si>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</si>
  <si>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</si>
  <si>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</si>
  <si>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</si>
  <si>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</si>
  <si>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</si>
  <si>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</si>
  <si>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</si>
  <si>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</si>
  <si>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</si>
  <si>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</si>
  <si>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</si>
  <si>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</si>
  <si>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</si>
  <si>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</si>
  <si>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</si>
  <si>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</si>
  <si>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</si>
  <si>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</si>
  <si>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</si>
  <si>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</si>
  <si>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</si>
  <si>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</si>
  <si>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</si>
  <si>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</si>
  <si>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</si>
  <si>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</si>
  <si>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</si>
  <si>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</si>
  <si>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</si>
  <si>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</si>
  <si>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</si>
  <si>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</si>
  <si>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</si>
  <si>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</si>
  <si>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</si>
  <si>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</si>
  <si>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</si>
  <si>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</si>
  <si>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</si>
  <si>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</si>
  <si>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</si>
  <si>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</si>
  <si>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</si>
  <si>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</si>
  <si>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</si>
  <si>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</si>
  <si>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</si>
  <si>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</si>
  <si>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</si>
  <si>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</si>
  <si>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</si>
  <si>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</si>
  <si>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</si>
  <si>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</si>
  <si>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</si>
  <si>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</si>
  <si>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</si>
  <si>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</si>
  <si>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</si>
  <si>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</si>
  <si>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</si>
  <si>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</si>
  <si>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</si>
  <si>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</si>
  <si>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</si>
  <si>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</si>
  <si>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</si>
  <si>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</si>
  <si>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</si>
  <si>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</si>
  <si>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</si>
  <si>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</si>
  <si>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</si>
  <si>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</si>
  <si>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</si>
  <si>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</si>
  <si>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</si>
  <si>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</si>
  <si>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</si>
  <si>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</si>
  <si>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</si>
  <si>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</si>
  <si>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</si>
  <si>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</si>
  <si>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</si>
  <si>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</si>
  <si>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</si>
  <si>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</si>
  <si>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</si>
  <si>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</si>
  <si>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</si>
  <si>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</si>
  <si>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</si>
  <si>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</si>
  <si>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</si>
  <si>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</si>
  <si>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</si>
  <si>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</si>
  <si>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</si>
  <si>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</si>
  <si>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</si>
  <si>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</si>
  <si>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</si>
  <si>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</si>
  <si>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</si>
  <si>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</si>
  <si>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</si>
  <si>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</si>
  <si>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</si>
  <si>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</si>
  <si>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</si>
  <si>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</si>
  <si>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</si>
  <si>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</si>
  <si>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</si>
  <si>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</si>
  <si>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</si>
  <si>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</si>
  <si>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</si>
  <si>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</si>
  <si>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</si>
  <si>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</si>
  <si>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</si>
  <si>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</si>
  <si>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</si>
  <si>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</si>
  <si>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</si>
  <si>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</si>
  <si>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</si>
  <si>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</si>
  <si>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</si>
  <si>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</si>
  <si>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</si>
  <si>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</si>
  <si>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</si>
  <si>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</si>
  <si>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</si>
  <si>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</si>
  <si>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</si>
  <si>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</si>
  <si>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</si>
  <si>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</si>
  <si>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</si>
  <si>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</si>
  <si>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</si>
  <si>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</si>
  <si>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</si>
  <si>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</si>
  <si>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</si>
  <si>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</si>
  <si>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</si>
  <si>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</si>
  <si>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</si>
  <si>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</si>
  <si>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</si>
  <si>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</si>
  <si>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</si>
  <si>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</si>
  <si>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</si>
  <si>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</si>
  <si>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</si>
  <si>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</si>
  <si>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</si>
  <si>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</si>
  <si>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</si>
  <si>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</si>
  <si>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</si>
  <si>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</si>
  <si>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</si>
  <si>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</si>
  <si>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</si>
  <si>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</si>
  <si>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</si>
  <si>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</si>
  <si>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</si>
  <si>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</si>
  <si>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</si>
  <si>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</si>
  <si>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</si>
  <si>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</si>
  <si>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</si>
  <si>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</si>
  <si>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</si>
  <si>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</si>
  <si>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</si>
  <si>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</si>
  <si>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</si>
  <si>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</si>
  <si>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</si>
  <si>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</si>
  <si>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</si>
  <si>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</si>
  <si>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</si>
  <si>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</si>
  <si>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</si>
  <si>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</si>
  <si>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</si>
  <si>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</si>
  <si>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</si>
  <si>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</si>
  <si>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</si>
  <si>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</si>
  <si>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</si>
  <si>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</si>
  <si>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</si>
  <si>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</si>
  <si>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</si>
  <si>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</si>
  <si>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</si>
  <si>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</si>
  <si>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</si>
  <si>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</si>
  <si>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</si>
  <si>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</si>
  <si>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</si>
  <si>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</si>
  <si>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</si>
  <si>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</si>
  <si>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</si>
  <si>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</si>
  <si>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</si>
  <si>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</si>
  <si>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</si>
  <si>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</si>
  <si>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</si>
  <si>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</si>
  <si>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</si>
  <si>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</si>
  <si>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</si>
  <si>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</si>
  <si>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</si>
  <si>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</si>
  <si>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</si>
  <si>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</si>
  <si>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</si>
  <si>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</si>
  <si>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</si>
  <si>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</si>
  <si>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</si>
  <si>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</si>
  <si>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</si>
  <si>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</si>
  <si>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</si>
  <si>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</si>
  <si>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</si>
  <si>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</si>
  <si>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</si>
  <si>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</si>
  <si>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</si>
  <si>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</si>
  <si>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</si>
  <si>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</si>
  <si>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</si>
  <si>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</si>
  <si>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</si>
  <si>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</si>
  <si>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</si>
  <si>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</si>
  <si>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</si>
  <si>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</si>
  <si>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</si>
  <si>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</si>
  <si>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</si>
  <si>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</si>
  <si>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</si>
  <si>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</si>
  <si>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</si>
  <si>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</si>
  <si>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</si>
  <si>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</si>
  <si>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</si>
  <si>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</si>
  <si>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</si>
  <si>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</si>
  <si>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</si>
  <si>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</si>
  <si>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</si>
  <si>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</si>
  <si>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</si>
  <si>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</si>
  <si>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</si>
  <si>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</si>
  <si>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</si>
  <si>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</si>
  <si>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</si>
  <si>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</si>
  <si>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</si>
  <si>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</si>
  <si>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</si>
  <si>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</si>
  <si>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</si>
  <si>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</si>
  <si>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</si>
  <si>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</si>
  <si>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</si>
  <si>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</si>
  <si>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</si>
  <si>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</si>
  <si>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</si>
  <si>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</si>
  <si>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</si>
  <si>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</si>
  <si>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</si>
  <si>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</si>
  <si>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</si>
  <si>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</si>
  <si>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</si>
  <si>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</si>
  <si>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</si>
  <si>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</si>
  <si>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</si>
  <si>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</si>
  <si>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</si>
  <si>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</si>
  <si>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</si>
  <si>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</si>
  <si>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</si>
  <si>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</si>
  <si>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</si>
  <si>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</si>
  <si>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</si>
  <si>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</si>
  <si>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</si>
  <si>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</si>
  <si>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</si>
  <si>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</si>
  <si>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</si>
  <si>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</si>
  <si>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</si>
  <si>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</si>
  <si>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</si>
  <si>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</si>
  <si>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</si>
  <si>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</si>
  <si>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</si>
  <si>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</si>
  <si>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</si>
  <si>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</si>
  <si>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</si>
  <si>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</si>
  <si>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</si>
  <si>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</si>
  <si>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</si>
  <si>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</si>
  <si>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</si>
  <si>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</si>
  <si>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</si>
  <si>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</si>
  <si>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</si>
  <si>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</si>
  <si>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</si>
  <si>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</si>
  <si>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</si>
  <si>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</si>
  <si>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</si>
  <si>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</si>
  <si>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</si>
  <si>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</si>
  <si>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</si>
  <si>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</si>
  <si>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</si>
  <si>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</si>
  <si>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</si>
  <si>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</si>
  <si>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</si>
  <si>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</si>
  <si>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</si>
  <si>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</si>
  <si>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</si>
  <si>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</si>
  <si>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</si>
  <si>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</si>
  <si>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</si>
  <si>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</si>
  <si>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</si>
  <si>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</si>
  <si>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</si>
  <si>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</si>
  <si>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</si>
  <si>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</si>
  <si>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</si>
  <si>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</si>
  <si>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</si>
  <si>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</si>
  <si>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</si>
  <si>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</si>
  <si>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</si>
  <si>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</si>
  <si>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</si>
  <si>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</si>
  <si>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</si>
  <si>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</si>
  <si>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</si>
  <si>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</si>
  <si>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</si>
  <si>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</si>
  <si>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</si>
  <si>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</si>
  <si>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</si>
  <si>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</si>
  <si>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</si>
  <si>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</si>
  <si>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</si>
  <si>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</si>
  <si>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</si>
  <si>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</si>
  <si>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</si>
  <si>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</si>
  <si>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</si>
  <si>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</si>
  <si>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</si>
  <si>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</si>
  <si>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</si>
  <si>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</si>
  <si>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</si>
  <si>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</si>
  <si>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</si>
  <si>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</si>
  <si>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</si>
  <si>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</si>
  <si>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</si>
  <si>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</si>
  <si>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</si>
  <si>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</si>
  <si>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</si>
  <si>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</si>
  <si>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</si>
  <si>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</si>
  <si>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</si>
  <si>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</si>
  <si>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</si>
  <si>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</si>
  <si>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</si>
  <si>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</si>
  <si>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</si>
  <si>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</si>
  <si>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</si>
  <si>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</si>
  <si>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</si>
  <si>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</si>
  <si>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</si>
  <si>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</si>
  <si>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</si>
  <si>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</si>
  <si>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</si>
  <si>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</si>
  <si>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</si>
  <si>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</si>
  <si>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</si>
  <si>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</si>
  <si>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</si>
  <si>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</si>
  <si>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</si>
  <si>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</si>
  <si>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</si>
  <si>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</si>
  <si>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</si>
  <si>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</si>
  <si>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</si>
  <si>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</si>
  <si>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</si>
  <si>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</si>
  <si>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</si>
  <si>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</si>
  <si>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</si>
  <si>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</si>
  <si>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</si>
  <si>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</si>
  <si>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</si>
  <si>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</si>
  <si>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</si>
  <si>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</si>
  <si>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</si>
  <si>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</si>
  <si>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</si>
  <si>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</si>
  <si>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</si>
  <si>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</si>
  <si>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</si>
  <si>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</si>
  <si>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</si>
  <si>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</si>
  <si>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</si>
  <si>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</si>
  <si>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</si>
  <si>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</si>
  <si>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</si>
  <si>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</si>
  <si>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</si>
  <si>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</si>
  <si>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</si>
  <si>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</si>
  <si>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</si>
  <si>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</si>
  <si>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</si>
  <si>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</si>
  <si>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</si>
  <si>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</si>
  <si>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</si>
  <si>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</si>
  <si>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</si>
  <si>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</si>
  <si>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</si>
  <si>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</si>
  <si>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</si>
  <si>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</si>
  <si>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</si>
  <si>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</si>
  <si>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</si>
  <si>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</si>
  <si>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</si>
  <si>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</si>
  <si>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</si>
  <si>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</si>
  <si>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</si>
  <si>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</si>
  <si>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</si>
  <si>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</si>
  <si>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</si>
  <si>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</si>
  <si>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</si>
  <si>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</si>
  <si>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</si>
  <si>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</si>
  <si>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</si>
  <si>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</si>
  <si>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</si>
  <si>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</si>
  <si>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</si>
  <si>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</si>
  <si>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</si>
  <si>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</si>
  <si>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</si>
  <si>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</si>
  <si>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</si>
  <si>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</si>
  <si>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</si>
  <si>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</si>
  <si>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</si>
  <si>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</si>
  <si>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</si>
  <si>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</si>
  <si>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</si>
  <si>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</si>
  <si>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</si>
  <si>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</si>
  <si>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</si>
  <si>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</si>
  <si>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</si>
  <si>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</si>
  <si>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</si>
  <si>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</si>
  <si>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</si>
  <si>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</si>
  <si>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</si>
  <si>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</si>
  <si>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</si>
  <si>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</si>
  <si>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</si>
  <si>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</si>
  <si>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</si>
  <si>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</si>
  <si>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</si>
  <si>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</si>
  <si>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</si>
  <si>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</si>
  <si>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</si>
  <si>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</si>
  <si>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</si>
  <si>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</si>
  <si>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</si>
  <si>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</si>
  <si>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</si>
  <si>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</si>
  <si>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</si>
  <si>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</si>
  <si>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</si>
  <si>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</si>
  <si>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</si>
  <si>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</si>
  <si>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</si>
  <si>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</si>
  <si>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</si>
  <si>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</si>
  <si>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</si>
  <si>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</si>
  <si>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</si>
  <si>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</si>
  <si>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</si>
  <si>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</si>
  <si>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</si>
  <si>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</si>
  <si>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</si>
  <si>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</si>
  <si>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</si>
  <si>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</si>
  <si>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</si>
  <si>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</si>
  <si>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</si>
  <si>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</si>
  <si>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</si>
  <si>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</si>
  <si>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</si>
  <si>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</si>
  <si>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</si>
  <si>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</si>
  <si>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</si>
  <si>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</si>
  <si>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</si>
  <si>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</si>
  <si>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</si>
  <si>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</si>
  <si>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</si>
  <si>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</si>
  <si>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</si>
  <si>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</si>
  <si>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</si>
  <si>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</si>
  <si>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</si>
  <si>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</si>
  <si>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</si>
  <si>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</si>
  <si>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</si>
  <si>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</si>
  <si>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</si>
  <si>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</si>
  <si>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</si>
  <si>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</si>
  <si>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</si>
  <si>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</si>
  <si>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</si>
  <si>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</si>
  <si>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</si>
  <si>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</si>
  <si>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</si>
  <si>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</si>
  <si>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</si>
  <si>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</si>
  <si>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</si>
  <si>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</si>
  <si>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</si>
  <si>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</si>
  <si>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</si>
  <si>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</si>
  <si>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</si>
  <si>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</si>
  <si>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</si>
  <si>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</si>
  <si>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</si>
  <si>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</si>
  <si>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</si>
  <si>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</si>
  <si>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</si>
  <si>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</si>
  <si>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</si>
  <si>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</si>
  <si>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</si>
  <si>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</si>
  <si>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</si>
  <si>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</si>
  <si>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</si>
  <si>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</si>
  <si>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</si>
  <si>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</si>
  <si>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</si>
  <si>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</si>
  <si>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</si>
  <si>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</si>
  <si>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</si>
  <si>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</si>
  <si>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</si>
  <si>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</si>
  <si>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</si>
  <si>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</si>
  <si>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</si>
  <si>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</si>
  <si>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</si>
  <si>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</si>
  <si>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</si>
  <si>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</si>
  <si>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</si>
  <si>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</si>
  <si>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</si>
  <si>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</si>
  <si>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</si>
  <si>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</si>
  <si>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</si>
  <si>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</si>
  <si>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</si>
  <si>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</si>
  <si>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</si>
  <si>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</si>
  <si>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</si>
  <si>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</si>
  <si>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</si>
  <si>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</si>
  <si>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</si>
  <si>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</si>
  <si>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</si>
  <si>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</si>
  <si>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</si>
  <si>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</si>
  <si>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</si>
  <si>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</si>
  <si>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</si>
  <si>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</si>
  <si>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</si>
  <si>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</si>
  <si>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</si>
  <si>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</si>
  <si>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</si>
  <si>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</si>
  <si>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</si>
  <si>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</si>
  <si>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</si>
  <si>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</si>
  <si>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</si>
  <si>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</si>
  <si>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</si>
  <si>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</si>
  <si>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</si>
  <si>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</si>
  <si>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</si>
  <si>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</si>
  <si>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</si>
  <si>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</si>
  <si>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</si>
  <si>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</si>
  <si>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</si>
  <si>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</si>
  <si>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</si>
  <si>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</si>
  <si>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</si>
  <si>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</si>
  <si>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</si>
  <si>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</si>
  <si>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</si>
  <si>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</si>
  <si>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</si>
  <si>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</si>
  <si>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</si>
  <si>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</si>
  <si>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</si>
  <si>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</si>
  <si>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</si>
  <si>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</si>
  <si>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</si>
  <si>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</si>
  <si>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</si>
  <si>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</si>
  <si>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</si>
  <si>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</si>
  <si>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</si>
  <si>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</si>
  <si>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</si>
  <si>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</si>
  <si>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</si>
  <si>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</si>
  <si>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</si>
  <si>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</si>
  <si>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</si>
  <si>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</si>
  <si>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</si>
  <si>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</si>
  <si>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</si>
  <si>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</si>
  <si>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</si>
  <si>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</si>
  <si>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</si>
  <si>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</si>
  <si>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</si>
  <si>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</si>
  <si>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</si>
  <si>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</si>
  <si>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</si>
  <si>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</si>
  <si>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</si>
  <si>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</si>
  <si>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</si>
  <si>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</si>
  <si>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</si>
  <si>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</si>
  <si>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</si>
  <si>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</si>
  <si>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</si>
  <si>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</si>
  <si>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</si>
  <si>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</si>
  <si>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</si>
  <si>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</si>
  <si>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</si>
  <si>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</si>
  <si>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</si>
  <si>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</si>
  <si>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</si>
  <si>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</si>
  <si>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</si>
  <si>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</si>
  <si>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</si>
  <si>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</si>
  <si>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</si>
  <si>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</si>
  <si>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</si>
  <si>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</si>
  <si>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</si>
  <si>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</si>
  <si>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</si>
  <si>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</si>
  <si>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</si>
  <si>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</si>
  <si>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</si>
  <si>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</si>
  <si>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</si>
  <si>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</si>
  <si>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</si>
  <si>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</si>
  <si>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</si>
  <si>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</si>
  <si>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</si>
  <si>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</si>
  <si>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</si>
  <si>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</si>
  <si>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</si>
  <si>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</si>
  <si>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</si>
  <si>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</si>
  <si>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</si>
  <si>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</si>
  <si>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</si>
  <si>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</si>
  <si>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</si>
  <si>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</si>
  <si>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</si>
  <si>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</si>
  <si>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</si>
  <si>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</si>
  <si>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</si>
  <si>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</si>
  <si>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</si>
  <si>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</si>
  <si>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</si>
  <si>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</si>
  <si>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</si>
  <si>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</si>
  <si>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</si>
  <si>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</si>
  <si>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</si>
  <si>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</si>
  <si>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</si>
  <si>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</si>
  <si>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</si>
  <si>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</si>
  <si>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</si>
  <si>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</si>
  <si>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</si>
  <si>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</si>
  <si>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</si>
  <si>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</si>
  <si>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</si>
  <si>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</si>
  <si>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</si>
  <si>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</si>
  <si>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</si>
  <si>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</si>
  <si>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</si>
  <si>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</si>
  <si>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</si>
  <si>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</si>
  <si>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</si>
  <si>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</si>
  <si>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</si>
  <si>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</si>
  <si>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</si>
  <si>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</si>
  <si>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</si>
  <si>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</si>
  <si>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</si>
  <si>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</si>
  <si>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</si>
  <si>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</si>
  <si>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</si>
  <si>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</si>
  <si>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</si>
  <si>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</si>
  <si>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</si>
  <si>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</si>
  <si>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</si>
  <si>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</si>
  <si>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</si>
  <si>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</si>
  <si>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</si>
  <si>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</si>
  <si>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</si>
  <si>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</si>
  <si>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</si>
  <si>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</si>
  <si>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</si>
  <si>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</si>
  <si>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</si>
  <si>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</si>
  <si>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</si>
  <si>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</si>
  <si>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</si>
  <si>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</si>
  <si>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</si>
  <si>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</si>
  <si>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</si>
  <si>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</si>
  <si>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</si>
  <si>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</si>
  <si>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</si>
  <si>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</si>
  <si>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</si>
  <si>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</si>
  <si>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</si>
  <si>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</si>
  <si>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</si>
  <si>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</si>
  <si>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</si>
  <si>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</si>
  <si>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</si>
  <si>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</si>
  <si>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</si>
  <si>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</si>
  <si>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</si>
  <si>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</si>
  <si>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</si>
  <si>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</si>
  <si>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</si>
  <si>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</si>
  <si>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</si>
  <si>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</si>
  <si>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</si>
  <si>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</si>
  <si>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</si>
  <si>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</si>
  <si>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</si>
  <si>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</si>
  <si>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</si>
  <si>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</si>
  <si>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</si>
  <si>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</si>
  <si>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</si>
  <si>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</si>
  <si>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</si>
  <si>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</si>
  <si>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</si>
  <si>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</si>
  <si>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</si>
  <si>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</si>
  <si>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</si>
  <si>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</si>
  <si>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</si>
  <si>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</si>
  <si>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</si>
  <si>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</si>
  <si>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</si>
  <si>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</si>
  <si>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</si>
  <si>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</si>
  <si>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</si>
  <si>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</si>
  <si>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</si>
  <si>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</si>
  <si>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</si>
  <si>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</si>
  <si>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</si>
  <si>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</si>
  <si>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</si>
  <si>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</si>
  <si>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</si>
  <si>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</si>
  <si>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</si>
  <si>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</si>
  <si>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</si>
  <si>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</si>
  <si>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</si>
  <si>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</si>
  <si>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</si>
  <si>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</si>
  <si>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</si>
  <si>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</si>
  <si>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</si>
  <si>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</si>
  <si>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</si>
  <si>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</si>
  <si>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</si>
  <si>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</si>
  <si>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</si>
  <si>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</si>
  <si>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</si>
  <si>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</si>
  <si>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</si>
  <si>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</si>
  <si>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</si>
  <si>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</si>
  <si>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</si>
  <si>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</si>
  <si>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</si>
  <si>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</si>
  <si>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</si>
  <si>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</si>
  <si>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</si>
  <si>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</si>
  <si>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</si>
  <si>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</si>
  <si>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</si>
  <si>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</si>
  <si>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</si>
  <si>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</si>
  <si>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</si>
  <si>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</si>
  <si>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</si>
  <si>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</si>
  <si>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</si>
  <si>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</si>
  <si>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</si>
  <si>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</si>
  <si>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</si>
  <si>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</si>
  <si>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</si>
  <si>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</si>
  <si>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</si>
  <si>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</si>
  <si>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</si>
  <si>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</si>
  <si>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</si>
  <si>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</si>
  <si>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</si>
  <si>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</si>
  <si>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</si>
  <si>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</si>
  <si>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</si>
  <si>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</si>
  <si>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</si>
  <si>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</si>
  <si>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</si>
  <si>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</si>
  <si>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</si>
  <si>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</si>
  <si>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</si>
  <si>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</si>
  <si>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</si>
  <si>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</si>
  <si>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</si>
  <si>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</si>
  <si>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</si>
  <si>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</si>
  <si>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</si>
  <si>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</si>
  <si>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</si>
  <si>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</si>
  <si>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</si>
  <si>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</si>
  <si>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</si>
  <si>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</si>
  <si>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</si>
  <si>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</si>
  <si>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</si>
  <si>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</si>
  <si>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</si>
  <si>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</si>
  <si>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</si>
  <si>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</si>
  <si>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</si>
  <si>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</si>
  <si>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</si>
  <si>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</si>
  <si>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</si>
  <si>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</si>
  <si>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</si>
  <si>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</si>
  <si>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</si>
  <si>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</si>
  <si>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</si>
  <si>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</si>
  <si>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</si>
  <si>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</si>
  <si>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</si>
  <si>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</si>
  <si>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</si>
  <si>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</si>
  <si>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</si>
  <si>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</si>
  <si>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</si>
  <si>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</si>
  <si>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</si>
  <si>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</si>
  <si>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</si>
  <si>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</si>
  <si>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</si>
  <si>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</si>
  <si>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</si>
  <si>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</si>
  <si>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</si>
  <si>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</si>
  <si>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</si>
  <si>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</si>
  <si>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</si>
  <si>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</si>
  <si>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</si>
  <si>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</si>
  <si>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</si>
  <si>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</si>
  <si>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</si>
  <si>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</si>
  <si>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</si>
  <si>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</si>
  <si>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</si>
  <si>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</si>
  <si>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</si>
  <si>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</si>
  <si>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</si>
  <si>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</si>
  <si>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</si>
  <si>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</si>
  <si>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</si>
  <si>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</si>
  <si>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</si>
  <si>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</si>
  <si>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</si>
  <si>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</si>
  <si>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</si>
  <si>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</si>
  <si>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</si>
  <si>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</si>
  <si>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</si>
  <si>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</si>
  <si>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</si>
  <si>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</si>
  <si>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</si>
  <si>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</si>
  <si>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</si>
  <si>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</si>
  <si>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</si>
  <si>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</si>
  <si>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</si>
  <si>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</si>
  <si>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</si>
  <si>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</si>
  <si>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</si>
  <si>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</si>
  <si>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</si>
  <si>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</si>
  <si>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</si>
  <si>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</si>
  <si>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</si>
  <si>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</si>
  <si>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</si>
  <si>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</si>
  <si>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</si>
  <si>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</si>
  <si>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</si>
  <si>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</si>
  <si>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</si>
  <si>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</si>
  <si>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</si>
  <si>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</si>
  <si>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</si>
  <si>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</si>
  <si>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</si>
  <si>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</si>
  <si>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</si>
  <si>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</si>
  <si>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</si>
  <si>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</si>
  <si>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</si>
  <si>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</si>
  <si>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</si>
  <si>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</si>
  <si>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</si>
  <si>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</si>
  <si>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</si>
  <si>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</si>
  <si>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</si>
  <si>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</si>
  <si>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</si>
  <si>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</si>
  <si>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</si>
  <si>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</si>
  <si>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</si>
  <si>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</si>
  <si>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</si>
  <si>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</si>
  <si>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</si>
  <si>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</si>
  <si>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</si>
  <si>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</si>
  <si>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</si>
  <si>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</si>
  <si>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</si>
  <si>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</si>
  <si>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</si>
  <si>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</si>
  <si>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</si>
  <si>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</si>
  <si>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</si>
  <si>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</si>
  <si>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</si>
  <si>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</si>
  <si>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</si>
  <si>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</si>
  <si>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</si>
  <si>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</si>
  <si>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</si>
  <si>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</si>
  <si>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</si>
  <si>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</si>
  <si>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</si>
  <si>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</si>
  <si>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</si>
  <si>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</si>
  <si>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</si>
  <si>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</si>
  <si>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</si>
  <si>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</si>
  <si>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</si>
  <si>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</si>
  <si>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</si>
  <si>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</si>
  <si>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</si>
  <si>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</si>
  <si>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</si>
  <si>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</si>
  <si>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</si>
  <si>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</si>
  <si>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</si>
  <si>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</si>
  <si>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</si>
  <si>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</si>
  <si>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</si>
  <si>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</si>
  <si>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</si>
  <si>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</si>
  <si>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</si>
  <si>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</si>
  <si>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</si>
  <si>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</si>
  <si>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</si>
  <si>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</si>
  <si>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</si>
  <si>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</si>
  <si>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</si>
  <si>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</si>
  <si>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</si>
  <si>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</si>
  <si>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</si>
  <si>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</si>
  <si>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</si>
  <si>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</si>
  <si>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</si>
  <si>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</si>
  <si>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</si>
  <si>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</si>
  <si>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</si>
  <si>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</si>
  <si>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</si>
  <si>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</si>
  <si>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</si>
  <si>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</si>
  <si>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</si>
  <si>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</si>
  <si>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</si>
  <si>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</si>
  <si>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</si>
  <si>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</si>
  <si>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</si>
  <si>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</si>
  <si>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</si>
  <si>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</si>
  <si>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</si>
  <si>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</si>
  <si>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</si>
  <si>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</si>
  <si>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</si>
  <si>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</si>
  <si>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</si>
  <si>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</si>
  <si>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</si>
  <si>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</si>
  <si>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</si>
  <si>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</si>
  <si>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</si>
  <si>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</si>
  <si>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</si>
  <si>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</si>
  <si>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</si>
  <si>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</si>
  <si>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</si>
  <si>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</si>
  <si>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</si>
  <si>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</si>
  <si>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</si>
  <si>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</si>
  <si>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</si>
  <si>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</si>
  <si>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</si>
  <si>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</si>
  <si>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</si>
  <si>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</si>
  <si>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</si>
  <si>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</si>
  <si>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</si>
  <si>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</si>
  <si>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</si>
  <si>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</si>
  <si>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</si>
  <si>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</si>
  <si>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</si>
  <si>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</si>
  <si>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</si>
  <si>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</si>
  <si>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</si>
  <si>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</si>
  <si>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</si>
  <si>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</si>
  <si>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</si>
  <si>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</si>
  <si>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</si>
  <si>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</si>
  <si>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</si>
  <si>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</si>
  <si>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</si>
  <si>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</si>
  <si>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</si>
  <si>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</si>
  <si>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</si>
  <si>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</si>
  <si>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</si>
  <si>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</si>
  <si>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</si>
  <si>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</si>
  <si>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</si>
  <si>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</si>
  <si>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</si>
  <si>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</si>
  <si>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</si>
  <si>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</si>
  <si>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</si>
  <si>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</si>
  <si>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</si>
  <si>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</si>
  <si>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</si>
  <si>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</si>
  <si>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</si>
  <si>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</si>
  <si>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</si>
  <si>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</si>
  <si>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</si>
  <si>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</si>
  <si>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</si>
  <si>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</si>
  <si>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</si>
  <si>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</si>
  <si>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</si>
  <si>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</si>
  <si>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</si>
  <si>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</si>
  <si>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</si>
  <si>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</si>
  <si>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</si>
  <si>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</si>
  <si>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</si>
  <si>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</si>
  <si>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</si>
  <si>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</si>
  <si>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</si>
  <si>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</si>
  <si>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</si>
  <si>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</si>
  <si>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</si>
  <si>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</si>
  <si>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</si>
  <si>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</si>
  <si>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</si>
  <si>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</si>
  <si>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</si>
  <si>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</si>
  <si>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</si>
  <si>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</si>
  <si>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</si>
  <si>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</si>
  <si>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</si>
  <si>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</si>
  <si>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</si>
  <si>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</si>
  <si>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</si>
  <si>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</si>
  <si>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</si>
  <si>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</si>
  <si>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</si>
  <si>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</si>
  <si>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</si>
  <si>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</si>
  <si>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</si>
  <si>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</si>
  <si>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</si>
  <si>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</si>
  <si>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</si>
  <si>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</si>
  <si>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</si>
  <si>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</si>
  <si>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</si>
  <si>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</si>
  <si>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</si>
  <si>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</si>
  <si>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</si>
  <si>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</si>
  <si>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</si>
  <si>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</si>
  <si>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</si>
  <si>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</si>
  <si>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</si>
  <si>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</si>
  <si>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</si>
  <si>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</si>
  <si>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</si>
  <si>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</si>
  <si>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</si>
  <si>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</si>
  <si>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</si>
  <si>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</si>
  <si>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</si>
  <si>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</si>
  <si>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</si>
  <si>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</si>
  <si>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</si>
  <si>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</si>
  <si>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</si>
  <si>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</si>
  <si>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</si>
  <si>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</si>
  <si>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</si>
  <si>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</si>
  <si>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</si>
  <si>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</si>
  <si>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</si>
  <si>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</si>
  <si>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</si>
  <si>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</si>
  <si>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</si>
  <si>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</si>
  <si>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</si>
  <si>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</si>
  <si>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</si>
  <si>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</si>
  <si>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</si>
  <si>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</si>
  <si>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</si>
  <si>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</si>
  <si>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</si>
  <si>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</si>
  <si>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</si>
  <si>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</si>
  <si>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</si>
  <si>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</si>
  <si>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</si>
  <si>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</si>
  <si>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</si>
  <si>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</si>
  <si>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</si>
  <si>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</si>
  <si>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</si>
  <si>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</si>
  <si>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</si>
  <si>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</si>
  <si>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</si>
  <si>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</si>
  <si>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</si>
  <si>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</si>
  <si>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</si>
  <si>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</si>
  <si>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</si>
  <si>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</si>
  <si>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</si>
  <si>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</si>
  <si>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</si>
  <si>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</si>
  <si>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</si>
  <si>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</si>
  <si>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</si>
  <si>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</si>
  <si>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</si>
  <si>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</si>
  <si>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</si>
  <si>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</si>
  <si>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</si>
  <si>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</si>
  <si>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</si>
  <si>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</si>
  <si>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</si>
  <si>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</si>
  <si>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</si>
  <si>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</si>
  <si>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</si>
  <si>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</si>
  <si>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</si>
  <si>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</si>
  <si>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</si>
  <si>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</si>
  <si>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</si>
  <si>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</si>
  <si>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</si>
  <si>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</si>
  <si>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</si>
  <si>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</si>
  <si>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</si>
  <si>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</si>
  <si>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</si>
  <si>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</si>
  <si>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</si>
  <si>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</si>
  <si>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</si>
  <si>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</si>
  <si>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</si>
  <si>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</si>
  <si>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</si>
  <si>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</si>
  <si>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</si>
  <si>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</si>
  <si>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</si>
  <si>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</si>
  <si>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</si>
  <si>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</si>
  <si>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</si>
  <si>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</si>
  <si>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</si>
  <si>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</si>
  <si>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</si>
  <si>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</si>
  <si>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</si>
  <si>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</si>
  <si>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</si>
  <si>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</si>
  <si>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</si>
  <si>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</si>
  <si>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</si>
  <si>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</si>
  <si>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</si>
  <si>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</si>
  <si>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</si>
  <si>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</si>
  <si>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</si>
  <si>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</si>
  <si>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</si>
  <si>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</si>
  <si>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</si>
  <si>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</si>
  <si>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</si>
  <si>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</si>
  <si>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</si>
  <si>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</si>
  <si>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</si>
  <si>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</si>
  <si>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</si>
  <si>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</si>
  <si>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</si>
  <si>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</si>
  <si>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</si>
  <si>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</si>
  <si>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</si>
  <si>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</si>
  <si>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</si>
  <si>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</si>
  <si>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</si>
  <si>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</si>
  <si>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</si>
  <si>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</si>
  <si>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</si>
  <si>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</si>
  <si>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</si>
  <si>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</si>
  <si>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</si>
  <si>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</si>
  <si>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</si>
  <si>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</si>
  <si>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</si>
  <si>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</si>
  <si>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</si>
  <si>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</si>
  <si>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</si>
  <si>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</si>
  <si>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</si>
  <si>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</si>
  <si>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</si>
  <si>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</si>
  <si>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</si>
  <si>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</si>
  <si>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</si>
  <si>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</si>
  <si>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</si>
  <si>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</si>
  <si>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</si>
  <si>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</si>
  <si>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</si>
  <si>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</si>
  <si>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</si>
  <si>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</si>
  <si>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</si>
  <si>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</si>
  <si>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</si>
  <si>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</si>
  <si>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</si>
  <si>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</si>
  <si>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</si>
  <si>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</si>
  <si>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</si>
  <si>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</si>
  <si>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</si>
  <si>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</si>
  <si>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</si>
  <si>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</si>
  <si>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</si>
  <si>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</si>
  <si>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</si>
  <si>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</si>
  <si>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</si>
  <si>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</si>
  <si>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</si>
  <si>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</si>
  <si>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</si>
  <si>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</si>
  <si>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</si>
  <si>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</si>
  <si>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</si>
  <si>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</si>
  <si>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</si>
  <si>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</si>
  <si>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</si>
  <si>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</si>
  <si>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</si>
  <si>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</si>
  <si>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</si>
  <si>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</si>
  <si>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</si>
  <si>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</si>
  <si>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</si>
  <si>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</si>
  <si>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</si>
  <si>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</si>
  <si>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</si>
  <si>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</si>
  <si>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</si>
  <si>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</si>
  <si>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</si>
  <si>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</si>
  <si>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</si>
  <si>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</si>
  <si>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</si>
  <si>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</si>
  <si>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</si>
  <si>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</si>
  <si>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</si>
  <si>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</si>
  <si>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</si>
  <si>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</si>
  <si>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</si>
  <si>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</si>
  <si>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</si>
  <si>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</si>
  <si>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</si>
  <si>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</si>
  <si>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</si>
  <si>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</si>
  <si>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</si>
  <si>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</si>
  <si>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</si>
  <si>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</si>
  <si>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</si>
  <si>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</si>
  <si>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</si>
  <si>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</si>
  <si>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</si>
  <si>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</si>
  <si>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</si>
  <si>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</si>
  <si>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</si>
  <si>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</si>
  <si>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</si>
  <si>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</si>
  <si>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</si>
  <si>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</si>
  <si>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</si>
  <si>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</si>
  <si>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</si>
  <si>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</si>
  <si>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</si>
  <si>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</si>
  <si>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</si>
  <si>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</si>
  <si>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</si>
  <si>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</si>
  <si>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</si>
  <si>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</si>
  <si>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</si>
  <si>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</si>
  <si>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</si>
  <si>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</si>
  <si>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</si>
  <si>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</si>
  <si>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</si>
  <si>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</si>
  <si>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</si>
  <si>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</si>
  <si>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</si>
  <si>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</si>
  <si>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</si>
  <si>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</si>
  <si>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</si>
  <si>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</si>
  <si>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</si>
  <si>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</si>
  <si>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</si>
  <si>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</si>
  <si>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</si>
  <si>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</si>
  <si>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</si>
  <si>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</si>
  <si>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</si>
  <si>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</si>
  <si>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</si>
  <si>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</si>
  <si>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</si>
  <si>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</si>
  <si>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</si>
  <si>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</si>
  <si>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</si>
  <si>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</si>
  <si>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</si>
  <si>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</si>
  <si>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</si>
  <si>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</si>
  <si>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</si>
  <si>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</si>
  <si>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</si>
  <si>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</si>
  <si>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</si>
  <si>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</si>
  <si>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</si>
  <si>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</si>
  <si>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</si>
  <si>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</si>
  <si>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</si>
  <si>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</si>
  <si>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</si>
  <si>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</si>
  <si>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</si>
  <si>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</si>
  <si>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</si>
  <si>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</si>
  <si>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</si>
  <si>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</si>
  <si>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</si>
  <si>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</si>
  <si>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</si>
  <si>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</si>
  <si>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</si>
  <si>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</si>
  <si>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</si>
  <si>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</si>
  <si>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</si>
  <si>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</si>
  <si>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</si>
  <si>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</si>
  <si>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</si>
  <si>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</si>
  <si>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</si>
  <si>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</si>
  <si>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</si>
  <si>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</si>
  <si>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</si>
  <si>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</si>
  <si>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</si>
  <si>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</si>
  <si>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</si>
  <si>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</si>
  <si>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</si>
  <si>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</si>
  <si>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</si>
  <si>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</si>
  <si>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</si>
  <si>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</si>
  <si>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</si>
  <si>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</si>
  <si>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</si>
  <si>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</si>
  <si>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</si>
  <si>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</si>
  <si>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</si>
  <si>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</si>
  <si>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</si>
  <si>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</si>
  <si>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</si>
  <si>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</si>
  <si>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</si>
  <si>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</si>
  <si>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</si>
  <si>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</si>
  <si>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</si>
  <si>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</si>
  <si>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</si>
  <si>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</si>
  <si>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</si>
  <si>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</si>
  <si>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</si>
  <si>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</si>
  <si>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</si>
  <si>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</si>
  <si>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</si>
  <si>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</si>
  <si>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</si>
  <si>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</si>
  <si>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</si>
  <si>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</si>
  <si>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</si>
  <si>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</si>
  <si>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</si>
  <si>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</si>
  <si>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</si>
  <si>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</si>
  <si>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</si>
  <si>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</si>
  <si>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</si>
  <si>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</si>
  <si>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</si>
  <si>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</si>
  <si>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</si>
  <si>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</si>
  <si>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</si>
  <si>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</si>
  <si>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</si>
  <si>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</si>
  <si>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</si>
  <si>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</si>
  <si>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</si>
  <si>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</si>
  <si>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</si>
  <si>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</si>
  <si>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</si>
  <si>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</si>
  <si>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</si>
  <si>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</si>
  <si>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</si>
  <si>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</si>
  <si>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</si>
  <si>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</si>
  <si>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</si>
  <si>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</si>
  <si>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</si>
  <si>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</si>
  <si>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</si>
  <si>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</si>
  <si>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</si>
  <si>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</si>
  <si>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</si>
  <si>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</si>
  <si>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</si>
  <si>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</si>
  <si>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</si>
  <si>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</si>
  <si>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</si>
  <si>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</si>
  <si>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</si>
  <si>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</si>
  <si>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</si>
  <si>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</si>
  <si>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</si>
  <si>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</si>
  <si>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</si>
  <si>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</si>
  <si>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</si>
  <si>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</si>
  <si>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</si>
  <si>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</si>
  <si>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</si>
  <si>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</si>
  <si>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</si>
  <si>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</si>
  <si>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</si>
  <si>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</si>
  <si>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</si>
  <si>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</si>
  <si>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</si>
  <si>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</si>
  <si>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</si>
  <si>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</si>
  <si>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</si>
  <si>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</si>
  <si>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</si>
  <si>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</si>
  <si>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</si>
  <si>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</si>
  <si>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</si>
  <si>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</si>
  <si>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</si>
  <si>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</si>
  <si>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</si>
  <si>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</si>
  <si>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</si>
  <si>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</si>
  <si>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</si>
  <si>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</si>
  <si>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</si>
  <si>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</si>
  <si>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</si>
  <si>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</si>
  <si>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</si>
  <si>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</si>
  <si>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</si>
  <si>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</si>
  <si>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</si>
  <si>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</si>
  <si>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</si>
  <si>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</si>
  <si>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</si>
  <si>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</si>
  <si>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</si>
  <si>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</si>
  <si>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</si>
  <si>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</si>
  <si>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</si>
  <si>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</si>
  <si>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</si>
  <si>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</si>
  <si>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</si>
  <si>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</si>
  <si>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</si>
  <si>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</si>
  <si>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</si>
  <si>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</si>
  <si>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</si>
  <si>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</si>
  <si>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</si>
  <si>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</si>
  <si>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</si>
  <si>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</si>
  <si>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</si>
  <si>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</si>
  <si>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</si>
  <si>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</si>
  <si>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</si>
  <si>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</si>
  <si>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</si>
  <si>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</si>
  <si>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</si>
  <si>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</si>
  <si>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</si>
  <si>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</si>
  <si>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</si>
  <si>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</si>
  <si>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</si>
  <si>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</si>
  <si>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</si>
  <si>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</si>
  <si>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</si>
  <si>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</si>
  <si>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</si>
  <si>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</si>
  <si>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</si>
  <si>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</si>
  <si>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</si>
  <si>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</si>
  <si>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</si>
  <si>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</si>
  <si>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</si>
  <si>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</si>
  <si>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</si>
  <si>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</si>
  <si>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</si>
  <si>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</si>
  <si>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</si>
  <si>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</si>
  <si>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</si>
  <si>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</si>
  <si>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</si>
  <si>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</si>
  <si>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</si>
  <si>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</si>
  <si>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</si>
  <si>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</si>
  <si>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</si>
  <si>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</si>
  <si>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</si>
  <si>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</si>
  <si>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</si>
  <si>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</si>
  <si>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</si>
  <si>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</si>
  <si>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</si>
  <si>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</si>
  <si>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</si>
  <si>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</si>
  <si>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</si>
  <si>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</si>
  <si>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</si>
  <si>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</si>
  <si>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</si>
  <si>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</si>
  <si>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</si>
  <si>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</si>
  <si>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</si>
  <si>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</si>
  <si>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</si>
  <si>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</si>
  <si>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</si>
  <si>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</si>
  <si>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</si>
  <si>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</si>
  <si>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</si>
  <si>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</si>
  <si>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</si>
  <si>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</si>
  <si>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</si>
  <si>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</si>
  <si>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</si>
  <si>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</si>
  <si>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</si>
  <si>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</si>
  <si>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</si>
  <si>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</si>
  <si>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</si>
  <si>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</si>
  <si>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</si>
  <si>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</si>
  <si>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</si>
  <si>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</si>
  <si>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</si>
  <si>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</si>
  <si>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</si>
  <si>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</si>
  <si>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</si>
  <si>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</si>
  <si>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</si>
  <si>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</si>
  <si>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</si>
  <si>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</si>
  <si>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</si>
  <si>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</si>
  <si>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</si>
  <si>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</si>
  <si>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</si>
  <si>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</si>
  <si>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</si>
  <si>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</si>
  <si>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</si>
  <si>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</si>
  <si>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</si>
  <si>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</si>
  <si>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</si>
  <si>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</si>
  <si>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</si>
  <si>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</si>
  <si>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</si>
  <si>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</si>
  <si>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</si>
  <si>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</si>
  <si>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</si>
  <si>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</si>
  <si>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</si>
  <si>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</si>
  <si>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</si>
  <si>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</si>
  <si>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</si>
  <si>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</si>
  <si>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</si>
  <si>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</si>
  <si>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</si>
  <si>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</si>
  <si>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</si>
  <si>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</si>
  <si>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</si>
  <si>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</si>
  <si>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</si>
  <si>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</si>
  <si>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</si>
  <si>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</si>
  <si>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</si>
  <si>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</si>
  <si>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</si>
  <si>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</si>
  <si>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</si>
  <si>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</si>
  <si>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</si>
  <si>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</si>
  <si>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</si>
  <si>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</si>
  <si>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</si>
  <si>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</si>
  <si>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</si>
  <si>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</si>
  <si>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</si>
  <si>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</si>
  <si>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</si>
  <si>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</si>
  <si>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</si>
  <si>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</si>
  <si>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</si>
  <si>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</si>
  <si>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</si>
  <si>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</si>
  <si>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</si>
  <si>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</si>
  <si>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</si>
  <si>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</si>
  <si>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</si>
  <si>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</si>
  <si>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</si>
  <si>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</si>
  <si>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</si>
  <si>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</si>
  <si>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</si>
  <si>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</si>
  <si>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</si>
  <si>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</si>
  <si>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</si>
  <si>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</si>
  <si>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</si>
  <si>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</si>
  <si>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</si>
  <si>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</si>
  <si>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</si>
  <si>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</si>
  <si>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</si>
  <si>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</si>
  <si>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</si>
  <si>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</si>
  <si>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</si>
  <si>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</si>
  <si>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</si>
  <si>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</si>
  <si>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</si>
  <si>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</si>
  <si>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</si>
  <si>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</si>
  <si>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</si>
  <si>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</si>
  <si>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</si>
  <si>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</si>
  <si>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</si>
  <si>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</si>
  <si>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</si>
  <si>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</si>
  <si>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</si>
  <si>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</si>
  <si>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</si>
  <si>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</si>
  <si>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</si>
  <si>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</si>
  <si>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</si>
  <si>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</si>
  <si>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</si>
  <si>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</si>
  <si>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</si>
  <si>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</si>
  <si>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</si>
  <si>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</si>
  <si>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</si>
  <si>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</si>
  <si>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</si>
  <si>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</si>
  <si>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</si>
  <si>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</si>
  <si>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</si>
  <si>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</si>
  <si>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</si>
  <si>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</si>
  <si>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</si>
  <si>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</si>
  <si>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</si>
  <si>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</si>
  <si>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</si>
  <si>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</si>
  <si>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</si>
  <si>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</si>
  <si>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</si>
  <si>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</si>
  <si>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</si>
  <si>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</si>
  <si>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</si>
  <si>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</si>
  <si>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</si>
  <si>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</si>
  <si>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</si>
  <si>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</si>
  <si>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</si>
  <si>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</si>
  <si>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</si>
  <si>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</si>
  <si>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</si>
  <si>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</si>
  <si>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</si>
  <si>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</si>
  <si>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</si>
  <si>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</si>
  <si>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</si>
  <si>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</si>
  <si>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</si>
  <si>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</si>
  <si>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</si>
  <si>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</si>
  <si>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</si>
  <si>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</si>
  <si>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</si>
  <si>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</si>
  <si>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</si>
  <si>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</si>
  <si>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</si>
  <si>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</si>
  <si>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</si>
  <si>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</si>
  <si>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</si>
  <si>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</si>
  <si>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</si>
  <si>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</si>
  <si>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</si>
  <si>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</si>
  <si>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</si>
  <si>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</si>
  <si>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</si>
  <si>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</si>
  <si>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</si>
  <si>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</si>
  <si>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</si>
  <si>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</si>
  <si>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</si>
  <si>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</si>
  <si>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</si>
  <si>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</si>
  <si>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</si>
  <si>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</si>
  <si>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</si>
  <si>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</si>
  <si>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</si>
  <si>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</si>
  <si>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</si>
  <si>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</si>
  <si>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</si>
  <si>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</si>
  <si>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</si>
  <si>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</si>
  <si>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</si>
  <si>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</si>
  <si>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</si>
  <si>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</si>
  <si>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</si>
  <si>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</si>
  <si>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</si>
  <si>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</si>
  <si>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</si>
  <si>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</si>
  <si>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</si>
  <si>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</si>
  <si>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</si>
  <si>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</si>
  <si>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</si>
  <si>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</si>
  <si>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</si>
  <si>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</si>
  <si>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</si>
  <si>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</si>
  <si>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</si>
  <si>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</si>
  <si>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</si>
  <si>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</si>
  <si>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</si>
  <si>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</si>
  <si>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</si>
  <si>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</si>
  <si>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</si>
  <si>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</si>
  <si>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</si>
  <si>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</si>
  <si>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</si>
  <si>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</si>
  <si>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</si>
  <si>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</si>
  <si>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</si>
  <si>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</si>
  <si>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</si>
  <si>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</si>
  <si>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</si>
  <si>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</si>
  <si>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</si>
  <si>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</si>
  <si>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</si>
  <si>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</si>
  <si>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</si>
  <si>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</si>
  <si>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</si>
  <si>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</si>
  <si>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</si>
  <si>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</si>
  <si>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</si>
  <si>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</si>
  <si>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</si>
  <si>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</si>
  <si>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</si>
  <si>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</si>
  <si>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</si>
  <si>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</si>
  <si>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</si>
  <si>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</si>
  <si>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</si>
  <si>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</si>
  <si>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</si>
  <si>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</si>
  <si>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</si>
  <si>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</si>
  <si>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</si>
  <si>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</si>
  <si>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</si>
  <si>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</si>
  <si>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</si>
  <si>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</si>
  <si>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</si>
  <si>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</si>
  <si>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</si>
  <si>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</si>
  <si>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</si>
  <si>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</si>
  <si>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</si>
  <si>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</si>
  <si>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</si>
  <si>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</si>
  <si>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</si>
  <si>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</si>
  <si>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</si>
  <si>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</si>
  <si>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</si>
  <si>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</si>
  <si>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</si>
  <si>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</si>
  <si>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</si>
  <si>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</si>
  <si>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</si>
  <si>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</si>
  <si>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</si>
  <si>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</si>
  <si>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</si>
  <si>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</si>
  <si>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</si>
  <si>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</si>
  <si>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</si>
  <si>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</si>
  <si>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</si>
  <si>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</si>
  <si>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</si>
  <si>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</si>
  <si>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</si>
  <si>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</si>
  <si>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</si>
  <si>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</si>
  <si>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</si>
  <si>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</si>
  <si>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</si>
  <si>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</si>
  <si>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</si>
  <si>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</si>
  <si>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</si>
  <si>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</si>
  <si>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</si>
  <si>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</si>
  <si>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</si>
  <si>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</si>
  <si>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</si>
  <si>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</si>
  <si>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</si>
  <si>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</si>
  <si>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</si>
  <si>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</si>
  <si>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</si>
  <si>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</si>
  <si>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</si>
  <si>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</si>
  <si>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</si>
  <si>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</si>
  <si>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</si>
  <si>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</si>
  <si>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</si>
  <si>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</si>
  <si>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</si>
  <si>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</si>
  <si>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</si>
  <si>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</si>
  <si>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</si>
  <si>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</si>
  <si>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</si>
  <si>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</si>
  <si>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</si>
  <si>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</si>
  <si>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</si>
  <si>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</si>
  <si>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</si>
  <si>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</si>
  <si>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</si>
  <si>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</si>
  <si>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</si>
  <si>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</si>
  <si>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</si>
  <si>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</si>
  <si>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</si>
  <si>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</si>
  <si>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</si>
  <si>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</si>
  <si>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</si>
  <si>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</si>
  <si>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</si>
  <si>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</si>
  <si>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</si>
  <si>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</si>
  <si>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</si>
  <si>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</si>
  <si>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</si>
  <si>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</si>
  <si>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</si>
  <si>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</si>
  <si>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</si>
  <si>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</si>
  <si>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</si>
  <si>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</si>
  <si>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</si>
  <si>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</si>
  <si>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</si>
  <si>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</si>
  <si>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</si>
  <si>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</si>
  <si>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</si>
  <si>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</si>
  <si>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</si>
  <si>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</si>
  <si>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</si>
  <si>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</si>
  <si>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</si>
  <si>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</si>
  <si>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</si>
  <si>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</si>
  <si>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</si>
  <si>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</si>
  <si>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</si>
  <si>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</si>
  <si>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</si>
  <si>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</si>
  <si>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</si>
  <si>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</si>
  <si>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</si>
  <si>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</si>
  <si>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</si>
  <si>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</si>
  <si>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</si>
  <si>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</si>
  <si>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</si>
  <si>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</si>
  <si>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</si>
  <si>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</si>
  <si>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</si>
  <si>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</si>
  <si>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</si>
  <si>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</si>
  <si>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</si>
  <si>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</si>
  <si>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</si>
  <si>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</si>
  <si>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</si>
  <si>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</si>
  <si>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</si>
  <si>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</si>
  <si>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</si>
  <si>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</si>
  <si>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</si>
  <si>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</si>
  <si>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</si>
  <si>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</si>
  <si>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</si>
  <si>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</si>
  <si>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</si>
  <si>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</si>
  <si>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</si>
  <si>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</si>
  <si>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</si>
  <si>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</si>
  <si>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</si>
  <si>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</si>
  <si>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</si>
  <si>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</si>
  <si>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</si>
  <si>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</si>
  <si>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</si>
  <si>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</si>
  <si>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</si>
  <si>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</si>
  <si>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</si>
  <si>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</si>
  <si>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</si>
  <si>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</si>
  <si>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</si>
  <si>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</si>
  <si>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</si>
  <si>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</si>
  <si>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</si>
  <si>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</si>
  <si>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</si>
  <si>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</si>
  <si>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</si>
  <si>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</si>
  <si>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</si>
  <si>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</si>
  <si>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</si>
  <si>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</si>
  <si>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</si>
  <si>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</si>
  <si>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</si>
  <si>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</si>
  <si>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</si>
  <si>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</si>
  <si>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</si>
  <si>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</si>
  <si>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</si>
  <si>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</si>
  <si>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</si>
  <si>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</si>
  <si>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</si>
  <si>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</si>
  <si>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</si>
  <si>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</si>
  <si>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</si>
  <si>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</si>
  <si>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</si>
  <si>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</si>
  <si>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</si>
  <si>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</si>
  <si>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</si>
  <si>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</si>
  <si>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</si>
  <si>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</si>
  <si>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</si>
  <si>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</si>
  <si>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</si>
  <si>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</si>
  <si>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</si>
  <si>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</si>
  <si>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</si>
  <si>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</si>
  <si>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</si>
  <si>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</si>
  <si>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</si>
  <si>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</si>
  <si>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</si>
  <si>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</si>
  <si>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</si>
  <si>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</si>
  <si>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</si>
  <si>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</si>
  <si>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</si>
  <si>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</si>
  <si>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</si>
  <si>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</si>
  <si>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</si>
  <si>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</si>
  <si>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</si>
  <si>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</si>
  <si>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</si>
  <si>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</si>
  <si>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</si>
  <si>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</si>
  <si>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</si>
  <si>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</si>
  <si>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</si>
  <si>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</si>
  <si>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</si>
  <si>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</si>
  <si>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</si>
  <si>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</si>
  <si>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</si>
  <si>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</si>
  <si>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</si>
  <si>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</si>
  <si>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</si>
  <si>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</si>
  <si>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</si>
  <si>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</si>
  <si>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</si>
  <si>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</si>
  <si>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</si>
  <si>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</si>
  <si>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</si>
  <si>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</si>
  <si>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</si>
  <si>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</si>
  <si>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</si>
  <si>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</si>
  <si>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</si>
  <si>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</si>
  <si>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</si>
  <si>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</si>
  <si>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</si>
  <si>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</si>
  <si>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</si>
  <si>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</si>
  <si>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</si>
  <si>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</si>
  <si>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</si>
  <si>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</si>
  <si>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</si>
  <si>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</si>
  <si>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</si>
  <si>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</si>
  <si>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</si>
  <si>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</si>
  <si>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</si>
  <si>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</si>
  <si>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</si>
  <si>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</si>
  <si>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</si>
  <si>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</si>
  <si>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</si>
  <si>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</si>
  <si>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</si>
  <si>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</si>
  <si>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</si>
  <si>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</si>
  <si>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</si>
  <si>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</si>
  <si>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</si>
  <si>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</si>
  <si>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</si>
  <si>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</si>
  <si>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</si>
  <si>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</si>
  <si>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</si>
  <si>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</si>
  <si>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</si>
  <si>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</si>
  <si>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</si>
  <si>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</si>
  <si>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</si>
  <si>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</si>
  <si>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</si>
  <si>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</si>
  <si>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</si>
  <si>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</si>
  <si>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</si>
  <si>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</si>
  <si>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</si>
  <si>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</si>
  <si>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</si>
  <si>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</si>
  <si>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</si>
  <si>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</si>
  <si>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</si>
  <si>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</si>
  <si>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</si>
  <si>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</si>
  <si>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</si>
  <si>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</si>
  <si>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</si>
  <si>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</si>
  <si>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</si>
  <si>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</si>
  <si>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</si>
  <si>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</si>
  <si>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</si>
  <si>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</si>
  <si>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</si>
  <si>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</si>
  <si>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</si>
  <si>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</si>
  <si>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</si>
  <si>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</si>
  <si>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</si>
  <si>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</si>
  <si>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</si>
  <si>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</si>
  <si>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</si>
  <si>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</si>
  <si>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</si>
  <si>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</si>
  <si>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</si>
  <si>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</si>
  <si>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</si>
  <si>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</si>
  <si>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</si>
  <si>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</si>
  <si>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</si>
  <si>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</si>
  <si>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</si>
  <si>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</si>
  <si>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</si>
  <si>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</si>
  <si>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</si>
  <si>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</si>
  <si>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</si>
  <si>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</si>
  <si>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</si>
  <si>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</si>
  <si>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</si>
  <si>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</si>
  <si>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</si>
  <si>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</si>
  <si>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</si>
  <si>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</si>
  <si>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</si>
  <si>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</si>
  <si>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</si>
  <si>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</si>
  <si>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</si>
  <si>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</si>
  <si>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</si>
  <si>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</si>
  <si>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</si>
  <si>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</si>
  <si>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</si>
  <si>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</si>
  <si>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</si>
  <si>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</si>
  <si>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</si>
  <si>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</si>
  <si>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</si>
  <si>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</si>
  <si>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</si>
  <si>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</si>
  <si>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</si>
  <si>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</si>
  <si>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</si>
  <si>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</si>
  <si>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</si>
  <si>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</si>
  <si>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</si>
  <si>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</si>
  <si>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</si>
  <si>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</si>
  <si>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</si>
  <si>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</si>
  <si>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</si>
  <si>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</si>
  <si>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</si>
  <si>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</si>
  <si>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</si>
  <si>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</si>
  <si>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</si>
  <si>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</si>
  <si>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</si>
  <si>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</si>
  <si>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</si>
  <si>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</si>
  <si>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</si>
  <si>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</si>
  <si>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</si>
  <si>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</si>
  <si>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</si>
  <si>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</si>
  <si>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</si>
  <si>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</si>
  <si>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</si>
  <si>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</si>
  <si>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</si>
  <si>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</si>
  <si>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</si>
  <si>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</si>
  <si>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</si>
  <si>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</si>
  <si>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</si>
  <si>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</si>
  <si>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</si>
  <si>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</si>
  <si>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</si>
  <si>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</si>
  <si>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</si>
  <si>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</si>
  <si>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</si>
  <si>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</si>
  <si>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</si>
  <si>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</si>
  <si>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</si>
  <si>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</si>
  <si>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</si>
  <si>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</si>
  <si>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</si>
  <si>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</si>
  <si>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</si>
  <si>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</si>
  <si>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</si>
  <si>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</si>
  <si>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</si>
  <si>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</si>
  <si>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</si>
  <si>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</si>
  <si>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</si>
  <si>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</si>
  <si>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</si>
  <si>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</si>
  <si>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</si>
  <si>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</si>
  <si>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</si>
  <si>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</si>
  <si>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</si>
  <si>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</si>
  <si>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</si>
  <si>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</si>
  <si>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</si>
  <si>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</si>
  <si>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</si>
  <si>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</si>
  <si>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</si>
  <si>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</si>
  <si>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</si>
  <si>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</si>
  <si>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</si>
  <si>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</si>
  <si>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</si>
  <si>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</si>
  <si>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</si>
  <si>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</si>
  <si>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</si>
  <si>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</si>
  <si>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</si>
  <si>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</si>
  <si>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</si>
  <si>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</si>
  <si>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</si>
  <si>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</si>
  <si>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</si>
  <si>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</si>
  <si>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</si>
  <si>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</si>
  <si>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</si>
  <si>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</si>
  <si>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</si>
  <si>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</si>
  <si>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</si>
  <si>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</si>
  <si>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</si>
  <si>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</si>
  <si>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</si>
  <si>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</si>
  <si>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</si>
  <si>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</si>
  <si>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</si>
  <si>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</si>
  <si>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</si>
  <si>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</si>
  <si>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</si>
  <si>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</si>
  <si>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</si>
  <si>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</si>
  <si>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</si>
  <si>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</si>
  <si>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</si>
  <si>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</si>
  <si>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</si>
  <si>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</si>
  <si>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</si>
  <si>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</si>
  <si>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</si>
  <si>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</si>
  <si>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</si>
  <si>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</si>
  <si>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</si>
  <si>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</si>
  <si>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</si>
  <si>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</si>
  <si>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</si>
  <si>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</si>
  <si>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</si>
  <si>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</si>
  <si>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</si>
  <si>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</si>
  <si>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</si>
  <si>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</si>
  <si>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</si>
  <si>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</si>
  <si>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</si>
  <si>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</si>
  <si>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</si>
  <si>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</si>
  <si>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</si>
  <si>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</si>
  <si>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</si>
  <si>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</si>
  <si>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</si>
  <si>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</si>
  <si>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</si>
  <si>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</si>
  <si>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</si>
  <si>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</si>
  <si>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</si>
  <si>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</si>
  <si>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</si>
  <si>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</si>
  <si>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</si>
  <si>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</si>
  <si>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</si>
  <si>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</si>
  <si>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</si>
  <si>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</si>
  <si>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</si>
  <si>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</si>
  <si>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</si>
  <si>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</si>
  <si>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</si>
  <si>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</si>
  <si>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</si>
  <si>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</si>
  <si>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</si>
  <si>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</si>
  <si>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</si>
  <si>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</si>
  <si>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</si>
  <si>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</si>
  <si>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</si>
  <si>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</si>
  <si>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</si>
  <si>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</si>
  <si>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</si>
  <si>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</si>
  <si>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</si>
  <si>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</si>
  <si>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</si>
  <si>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</si>
  <si>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</si>
  <si>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</si>
  <si>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</si>
  <si>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</si>
  <si>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</si>
  <si>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</si>
  <si>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</si>
  <si>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</si>
  <si>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</si>
  <si>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</si>
  <si>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</si>
  <si>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</si>
  <si>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</si>
  <si>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</si>
  <si>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</si>
  <si>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</si>
  <si>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</si>
  <si>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</si>
  <si>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</si>
  <si>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</si>
  <si>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</si>
  <si>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</si>
  <si>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</si>
  <si>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</si>
  <si>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</si>
  <si>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</si>
  <si>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</si>
  <si>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</si>
  <si>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</si>
  <si>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</si>
  <si>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</si>
  <si>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</si>
  <si>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</si>
  <si>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</si>
  <si>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</si>
  <si>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</si>
  <si>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</si>
  <si>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</si>
  <si>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</si>
  <si>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</si>
  <si>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</si>
  <si>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</si>
  <si>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</si>
  <si>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</si>
  <si>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</si>
  <si>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</si>
  <si>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</si>
  <si>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</si>
  <si>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</si>
  <si>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</si>
  <si>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</si>
  <si>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</si>
  <si>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</si>
  <si>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</si>
  <si>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</si>
  <si>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</si>
  <si>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</si>
  <si>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</si>
  <si>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</si>
  <si>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</si>
  <si>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</si>
  <si>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</si>
  <si>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</si>
  <si>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</si>
  <si>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</si>
  <si>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</si>
  <si>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</si>
  <si>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</si>
  <si>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</si>
  <si>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</si>
  <si>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</si>
  <si>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</si>
  <si>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</si>
  <si>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</si>
  <si>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</si>
  <si>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</si>
  <si>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</si>
  <si>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</si>
  <si>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</si>
  <si>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</si>
  <si>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</si>
  <si>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</si>
  <si>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</si>
  <si>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</si>
  <si>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</si>
  <si>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</si>
  <si>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</si>
  <si>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</si>
  <si>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</si>
  <si>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</si>
  <si>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</si>
  <si>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</si>
  <si>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</si>
  <si>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</si>
  <si>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</si>
  <si>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</si>
  <si>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</si>
  <si>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</si>
  <si>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</si>
  <si>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</si>
  <si>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</si>
  <si>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</si>
  <si>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</si>
  <si>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</si>
  <si>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</si>
  <si>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</si>
  <si>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</si>
  <si>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</si>
  <si>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</si>
  <si>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</si>
  <si>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</si>
  <si>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</si>
  <si>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</si>
  <si>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</si>
  <si>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</si>
  <si>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</si>
  <si>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</si>
  <si>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</si>
  <si>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</si>
  <si>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</si>
  <si>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</si>
  <si>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</si>
  <si>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</si>
  <si>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</si>
  <si>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</si>
  <si>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</si>
  <si>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</si>
  <si>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</si>
  <si>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</si>
  <si>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</si>
  <si>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</si>
  <si>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</si>
  <si>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</si>
  <si>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</si>
  <si>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</si>
  <si>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</si>
  <si>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</si>
  <si>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</si>
  <si>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</si>
  <si>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</si>
  <si>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</si>
  <si>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</si>
  <si>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</si>
  <si>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</si>
  <si>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</si>
  <si>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</si>
  <si>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</si>
  <si>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</si>
  <si>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</si>
  <si>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</si>
  <si>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</si>
  <si>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</si>
  <si>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</si>
  <si>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</si>
  <si>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</si>
  <si>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</si>
  <si>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</si>
  <si>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</si>
  <si>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</si>
  <si>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</si>
  <si>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</si>
  <si>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</si>
  <si>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</si>
  <si>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</si>
  <si>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</si>
  <si>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</si>
  <si>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</si>
  <si>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</si>
  <si>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</si>
  <si>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</si>
  <si>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</si>
  <si>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</si>
  <si>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</si>
  <si>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</si>
  <si>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</si>
  <si>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</si>
  <si>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</si>
  <si>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</si>
  <si>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</si>
  <si>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</si>
  <si>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</si>
  <si>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</si>
  <si>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</si>
  <si>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</si>
  <si>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</si>
  <si>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</si>
  <si>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</si>
  <si>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</si>
  <si>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</si>
  <si>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</si>
  <si>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</si>
  <si>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</si>
  <si>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</si>
  <si>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</si>
  <si>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</si>
  <si>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</si>
  <si>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</si>
  <si>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</si>
  <si>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</si>
  <si>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</si>
  <si>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</si>
  <si>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</si>
  <si>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</si>
  <si>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</si>
  <si>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</si>
  <si>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</si>
  <si>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</si>
  <si>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</si>
  <si>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</si>
  <si>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</si>
  <si>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</si>
  <si>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</si>
  <si>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</si>
  <si>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</si>
  <si>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</si>
  <si>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</si>
  <si>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</si>
  <si>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</si>
  <si>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</si>
  <si>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</si>
  <si>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</si>
  <si>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</si>
  <si>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</si>
  <si>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</si>
  <si>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</si>
  <si>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</si>
  <si>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</si>
  <si>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</si>
  <si>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</si>
  <si>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</si>
  <si>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</si>
  <si>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</si>
  <si>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</si>
  <si>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</si>
  <si>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</si>
  <si>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</si>
  <si>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</si>
  <si>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</si>
  <si>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</si>
  <si>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</si>
  <si>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</si>
  <si>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</si>
  <si>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</si>
  <si>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</si>
  <si>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</si>
  <si>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</si>
  <si>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</si>
  <si>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</si>
  <si>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</si>
  <si>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</si>
  <si>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</si>
  <si>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</si>
  <si>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</si>
  <si>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</si>
  <si>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</si>
  <si>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</si>
  <si>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</si>
  <si>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</si>
  <si>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</si>
  <si>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</si>
  <si>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</si>
  <si>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</si>
  <si>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</si>
  <si>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</si>
  <si>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</si>
  <si>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</si>
  <si>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</si>
  <si>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</si>
  <si>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</si>
  <si>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</si>
  <si>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</si>
  <si>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</si>
  <si>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</si>
  <si>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</si>
  <si>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</si>
  <si>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</si>
  <si>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</si>
  <si>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</si>
  <si>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</si>
  <si>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</si>
  <si>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</si>
  <si>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</si>
  <si>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</si>
  <si>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</si>
  <si>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</si>
  <si>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</si>
  <si>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</si>
  <si>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</si>
  <si>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</si>
  <si>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</si>
  <si>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</si>
  <si>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</si>
  <si>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</si>
  <si>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</si>
  <si>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</si>
  <si>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</si>
  <si>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</si>
  <si>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</si>
  <si>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</si>
  <si>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</si>
  <si>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</si>
  <si>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</si>
  <si>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</si>
  <si>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</si>
  <si>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</si>
  <si>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</si>
  <si>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</si>
  <si>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</si>
  <si>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</si>
  <si>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</si>
  <si>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</si>
  <si>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</si>
  <si>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</si>
  <si>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</si>
  <si>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</si>
  <si>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</si>
  <si>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</si>
  <si>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</si>
  <si>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</si>
  <si>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</si>
  <si>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</si>
  <si>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</si>
  <si>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</si>
  <si>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</si>
  <si>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</si>
  <si>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</si>
  <si>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</si>
  <si>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</si>
  <si>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</si>
  <si>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</si>
  <si>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</si>
  <si>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</si>
  <si>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</si>
  <si>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</si>
  <si>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</si>
  <si>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</si>
  <si>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</si>
  <si>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</si>
  <si>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</si>
  <si>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</si>
  <si>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</si>
  <si>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</si>
  <si>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</si>
  <si>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</si>
  <si>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</si>
  <si>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</si>
  <si>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</si>
  <si>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</si>
  <si>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</si>
  <si>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</si>
  <si>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</si>
  <si>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</si>
  <si>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</si>
  <si>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</si>
  <si>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</si>
  <si>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</si>
  <si>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</si>
  <si>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</si>
  <si>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</si>
  <si>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</si>
  <si>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</si>
  <si>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</si>
  <si>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</si>
  <si>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</si>
  <si>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</si>
  <si>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</si>
  <si>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</si>
  <si>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</si>
  <si>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</si>
  <si>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</si>
  <si>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</si>
  <si>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</si>
  <si>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</si>
  <si>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</si>
  <si>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</si>
  <si>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</si>
  <si>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</si>
  <si>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</si>
  <si>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</si>
  <si>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</si>
  <si>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</si>
  <si>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</si>
  <si>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</si>
  <si>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</si>
  <si>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</si>
  <si>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</si>
  <si>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</si>
  <si>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</si>
  <si>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</si>
  <si>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</si>
  <si>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</si>
  <si>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</si>
  <si>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</si>
  <si>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</si>
  <si>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</si>
  <si>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</si>
  <si>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</si>
  <si>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</si>
  <si>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</si>
  <si>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</si>
  <si>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</si>
  <si>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</si>
  <si>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</si>
  <si>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</si>
  <si>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</si>
  <si>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</si>
  <si>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</si>
  <si>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</si>
  <si>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</si>
  <si>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</si>
  <si>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</si>
  <si>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</si>
  <si>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</si>
  <si>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</si>
  <si>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</si>
  <si>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</si>
  <si>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</si>
  <si>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</si>
  <si>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</si>
  <si>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</si>
  <si>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</si>
  <si>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</si>
  <si>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</si>
  <si>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</si>
  <si>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</si>
  <si>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</si>
  <si>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</si>
  <si>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</si>
  <si>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</si>
  <si>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</si>
  <si>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</si>
  <si>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</si>
  <si>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</si>
  <si>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</si>
  <si>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</si>
  <si>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</si>
  <si>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</si>
  <si>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</si>
  <si>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</si>
  <si>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</si>
  <si>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</si>
  <si>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</si>
  <si>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</si>
  <si>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</si>
  <si>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</si>
  <si>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</si>
  <si>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</si>
  <si>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</si>
  <si>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</si>
  <si>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</si>
  <si>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</si>
  <si>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</si>
  <si>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</si>
  <si>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</si>
  <si>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</si>
  <si>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</si>
  <si>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</si>
  <si>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</si>
  <si>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</si>
  <si>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</si>
  <si>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</si>
  <si>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</si>
  <si>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</si>
  <si>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</si>
  <si>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</si>
  <si>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</si>
  <si>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</si>
  <si>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</si>
  <si>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</si>
  <si>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</si>
  <si>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</si>
  <si>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</si>
  <si>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</si>
  <si>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</si>
  <si>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</si>
  <si>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</si>
  <si>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</si>
  <si>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</si>
  <si>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</si>
  <si>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</si>
  <si>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</si>
  <si>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</si>
  <si>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</si>
  <si>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</si>
  <si>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</si>
  <si>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</si>
  <si>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</si>
  <si>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</si>
  <si>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</si>
  <si>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</si>
  <si>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</si>
  <si>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</si>
  <si>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</si>
  <si>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</si>
  <si>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</si>
  <si>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</si>
  <si>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</si>
  <si>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</si>
  <si>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</si>
  <si>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</si>
  <si>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</si>
  <si>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</si>
  <si>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</si>
  <si>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</si>
  <si>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</si>
  <si>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</si>
  <si>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</si>
  <si>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</si>
  <si>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</si>
  <si>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</si>
  <si>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</si>
  <si>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</si>
  <si>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</si>
  <si>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</si>
  <si>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</si>
  <si>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</si>
  <si>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</si>
  <si>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</si>
  <si>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</si>
  <si>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</si>
  <si>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</si>
  <si>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</si>
  <si>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</si>
  <si>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</si>
  <si>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</si>
  <si>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</si>
  <si>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</si>
  <si>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</si>
  <si>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</si>
  <si>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</si>
  <si>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</si>
  <si>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</si>
  <si>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</si>
  <si>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</si>
  <si>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</si>
  <si>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</si>
  <si>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</si>
  <si>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</si>
  <si>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</si>
  <si>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</si>
  <si>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</si>
  <si>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</si>
  <si>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</si>
  <si>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</si>
  <si>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</si>
  <si>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</si>
  <si>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</si>
  <si>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</si>
  <si>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</si>
  <si>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</si>
  <si>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</si>
  <si>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</si>
  <si>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</si>
  <si>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</si>
  <si>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</si>
  <si>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</si>
  <si>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</si>
  <si>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</si>
  <si>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</si>
  <si>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</si>
  <si>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</si>
  <si>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</si>
  <si>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</si>
  <si>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</si>
  <si>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</si>
  <si>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</si>
  <si>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</si>
  <si>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</si>
  <si>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</si>
  <si>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</si>
  <si>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</si>
  <si>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</si>
  <si>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</si>
  <si>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</si>
  <si>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</si>
  <si>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</si>
  <si>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</si>
  <si>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</si>
  <si>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</si>
  <si>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</si>
  <si>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</si>
  <si>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</si>
  <si>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</si>
  <si>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</si>
  <si>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</si>
  <si>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</si>
  <si>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</si>
  <si>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</si>
  <si>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</si>
  <si>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</si>
  <si>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</si>
  <si>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</si>
  <si>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</si>
  <si>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</si>
  <si>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</si>
  <si>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</si>
  <si>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</si>
  <si>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</si>
  <si>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</si>
  <si>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</si>
  <si>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</si>
  <si>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</si>
  <si>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</si>
  <si>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</si>
  <si>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</si>
  <si>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</si>
  <si>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</si>
  <si>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</si>
  <si>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</si>
  <si>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</si>
  <si>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</si>
  <si>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</si>
  <si>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</si>
  <si>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</si>
  <si>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</si>
  <si>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</si>
  <si>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</si>
  <si>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</si>
  <si>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</si>
  <si>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</si>
  <si>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</si>
  <si>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</si>
  <si>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</si>
  <si>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</si>
  <si>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</si>
  <si>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</si>
  <si>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</si>
  <si>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</si>
  <si>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</si>
  <si>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</si>
  <si>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</si>
  <si>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</si>
  <si>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</si>
  <si>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</si>
  <si>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</si>
  <si>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</si>
  <si>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</si>
  <si>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</si>
  <si>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</si>
  <si>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</si>
  <si>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</si>
  <si>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</si>
  <si>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</si>
  <si>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</si>
  <si>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</si>
  <si>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</si>
  <si>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</si>
  <si>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</si>
  <si>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</si>
  <si>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</si>
  <si>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</si>
  <si>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</si>
  <si>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</si>
  <si>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</si>
  <si>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</si>
  <si>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</si>
  <si>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</si>
  <si>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</si>
  <si>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</si>
  <si>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</si>
  <si>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</si>
  <si>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</si>
  <si>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</si>
  <si>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</si>
  <si>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</si>
  <si>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</si>
  <si>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</si>
  <si>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</si>
  <si>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</si>
  <si>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</si>
  <si>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</si>
  <si>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</si>
  <si>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</si>
  <si>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</si>
  <si>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</si>
  <si>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</si>
  <si>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</si>
  <si>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</si>
  <si>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</si>
  <si>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</si>
  <si>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</si>
  <si>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</si>
  <si>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</si>
  <si>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</si>
  <si>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</si>
  <si>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</si>
  <si>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</si>
  <si>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</si>
  <si>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</si>
  <si>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</si>
  <si>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</si>
  <si>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</si>
  <si>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</si>
  <si>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</si>
  <si>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</si>
  <si>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</si>
  <si>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</si>
  <si>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</si>
  <si>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</si>
  <si>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</si>
  <si>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</si>
  <si>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</si>
  <si>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</si>
  <si>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</si>
  <si>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</si>
  <si>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</si>
  <si>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</si>
  <si>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</si>
  <si>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</si>
  <si>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</si>
  <si>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</si>
  <si>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</si>
  <si>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</si>
  <si>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</si>
  <si>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</si>
  <si>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</si>
  <si>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</si>
  <si>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</si>
  <si>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</si>
  <si>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</si>
  <si>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</si>
  <si>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</si>
  <si>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</si>
  <si>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</si>
  <si>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</si>
  <si>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</si>
  <si>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</si>
  <si>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</si>
  <si>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</si>
  <si>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</si>
  <si>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</si>
  <si>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</si>
  <si>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</si>
  <si>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</si>
  <si>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</si>
  <si>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</si>
  <si>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</si>
  <si>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</si>
  <si>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</si>
  <si>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</si>
  <si>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</si>
  <si>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</si>
  <si>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</si>
  <si>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</si>
  <si>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</si>
  <si>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</si>
  <si>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</si>
  <si>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</si>
  <si>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</si>
  <si>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</si>
  <si>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</si>
  <si>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</si>
  <si>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</si>
  <si>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</si>
  <si>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</si>
  <si>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</si>
  <si>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</si>
  <si>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</si>
  <si>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</si>
  <si>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</si>
  <si>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</si>
  <si>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</si>
  <si>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</si>
  <si>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</si>
  <si>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</si>
  <si>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</si>
  <si>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</si>
  <si>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</si>
  <si>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</si>
  <si>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</si>
  <si>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</si>
  <si>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</si>
  <si>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</si>
  <si>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</si>
  <si>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</si>
  <si>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</si>
  <si>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</si>
  <si>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</si>
  <si>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</si>
  <si>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</si>
  <si>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</si>
  <si>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</si>
  <si>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</si>
  <si>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</si>
  <si>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</si>
  <si>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</si>
  <si>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</si>
  <si>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</si>
  <si>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</si>
  <si>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</si>
  <si>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</si>
  <si>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</si>
  <si>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</si>
  <si>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</si>
  <si>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</si>
  <si>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</si>
  <si>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</si>
  <si>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</si>
  <si>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</si>
  <si>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</si>
  <si>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</si>
  <si>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</si>
  <si>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</si>
  <si>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</si>
  <si>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</si>
  <si>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</si>
  <si>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</si>
  <si>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</si>
  <si>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</si>
  <si>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</si>
  <si>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</si>
  <si>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</si>
  <si>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</si>
  <si>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</si>
  <si>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</si>
  <si>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</si>
  <si>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</si>
  <si>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</si>
  <si>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</si>
  <si>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</si>
  <si>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</si>
  <si>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</si>
  <si>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</si>
  <si>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</si>
  <si>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</si>
  <si>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</si>
  <si>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</si>
  <si>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</si>
  <si>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</si>
  <si>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</si>
  <si>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</si>
  <si>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</si>
  <si>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</si>
  <si>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</si>
  <si>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</si>
  <si>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</si>
  <si>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</si>
  <si>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</si>
  <si>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</si>
  <si>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</si>
  <si>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</si>
  <si>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</si>
  <si>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</si>
  <si>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</si>
  <si>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</si>
  <si>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</si>
  <si>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</si>
  <si>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</si>
  <si>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</si>
  <si>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</si>
  <si>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</si>
  <si>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</si>
  <si>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</si>
  <si>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</si>
  <si>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</si>
  <si>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</si>
  <si>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</si>
  <si>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</si>
  <si>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</si>
  <si>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</si>
  <si>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</si>
  <si>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</si>
  <si>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</si>
  <si>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</si>
  <si>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</si>
  <si>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</si>
  <si>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</si>
  <si>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</si>
  <si>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</si>
  <si>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</si>
  <si>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</si>
  <si>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</si>
  <si>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</si>
  <si>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</si>
  <si>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</si>
  <si>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</si>
  <si>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</si>
  <si>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</si>
  <si>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</si>
  <si>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</si>
  <si>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</si>
  <si>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</si>
  <si>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</si>
  <si>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</si>
  <si>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</si>
  <si>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</si>
  <si>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</si>
  <si>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</si>
  <si>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</si>
  <si>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</si>
  <si>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</si>
  <si>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</si>
  <si>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</si>
  <si>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</si>
  <si>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</si>
  <si>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</si>
  <si>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</si>
  <si>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</si>
  <si>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</si>
  <si>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</si>
  <si>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</si>
  <si>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</si>
  <si>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</si>
  <si>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</si>
  <si>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</si>
  <si>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</si>
  <si>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</si>
  <si>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</si>
  <si>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</si>
  <si>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</si>
  <si>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</si>
  <si>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</si>
  <si>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</si>
  <si>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</si>
  <si>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</si>
  <si>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</si>
  <si>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</si>
  <si>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</si>
  <si>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</si>
  <si>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</si>
  <si>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</si>
  <si>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</si>
  <si>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</si>
  <si>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</si>
  <si>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</si>
  <si>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</si>
  <si>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</si>
  <si>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</si>
  <si>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</si>
  <si>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</si>
  <si>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</si>
  <si>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</si>
  <si>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</si>
  <si>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</si>
  <si>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</si>
  <si>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</si>
  <si>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</si>
  <si>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</si>
  <si>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</si>
  <si>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</si>
  <si>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</si>
  <si>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</si>
  <si>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</si>
  <si>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</si>
  <si>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</si>
  <si>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</si>
  <si>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</si>
  <si>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</si>
  <si>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</si>
  <si>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</si>
  <si>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</si>
  <si>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</si>
  <si>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</si>
  <si>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</si>
  <si>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</si>
  <si>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</si>
  <si>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</si>
  <si>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</si>
  <si>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</si>
  <si>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</si>
  <si>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</si>
  <si>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</si>
  <si>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</si>
  <si>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</si>
  <si>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</si>
  <si>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</si>
  <si>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</si>
  <si>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</si>
  <si>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</si>
  <si>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</si>
  <si>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</si>
  <si>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</si>
  <si>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</si>
  <si>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</si>
  <si>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</si>
  <si>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</si>
  <si>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</si>
  <si>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</si>
  <si>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</si>
  <si>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</si>
  <si>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</si>
  <si>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</si>
  <si>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</si>
  <si>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</si>
  <si>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</si>
  <si>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</si>
  <si>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</si>
  <si>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</si>
  <si>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</si>
  <si>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</si>
  <si>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</si>
  <si>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</si>
  <si>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</si>
  <si>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</si>
  <si>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</si>
  <si>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</si>
  <si>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</si>
  <si>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</si>
  <si>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</si>
  <si>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</si>
  <si>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</si>
  <si>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</si>
  <si>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</si>
  <si>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</si>
  <si>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</si>
  <si>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</si>
  <si>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</si>
  <si>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</si>
  <si>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</si>
  <si>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</si>
  <si>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</si>
  <si>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</si>
  <si>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</si>
  <si>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</si>
  <si>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</si>
  <si>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</si>
  <si>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</si>
  <si>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</si>
  <si>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</si>
  <si>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</si>
  <si>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</si>
  <si>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</si>
  <si>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</si>
  <si>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</si>
  <si>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</si>
  <si>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</si>
  <si>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</si>
  <si>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</si>
  <si>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</si>
  <si>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</si>
  <si>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</si>
  <si>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</si>
  <si>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</si>
  <si>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</si>
  <si>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</si>
  <si>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</si>
  <si>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</si>
  <si>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</si>
  <si>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</si>
  <si>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</si>
  <si>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</si>
  <si>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</si>
  <si>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</si>
  <si>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</si>
  <si>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</si>
  <si>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</si>
  <si>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</si>
  <si>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</si>
  <si>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</si>
  <si>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</si>
  <si>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</si>
  <si>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</si>
  <si>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</si>
  <si>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</si>
  <si>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</si>
  <si>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</si>
  <si>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</si>
  <si>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</si>
  <si>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</si>
  <si>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</si>
  <si>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</si>
  <si>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</si>
  <si>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</si>
  <si>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</si>
  <si>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</si>
  <si>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</si>
  <si>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</si>
  <si>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</si>
  <si>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</si>
  <si>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</si>
  <si>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</si>
  <si>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</si>
  <si>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</si>
  <si>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</si>
  <si>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</si>
  <si>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</si>
  <si>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</si>
  <si>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</si>
  <si>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</si>
  <si>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</si>
  <si>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</si>
  <si>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</si>
  <si>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</si>
  <si>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</si>
  <si>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</si>
  <si>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</si>
  <si>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</si>
  <si>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</si>
  <si>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</si>
  <si>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</si>
  <si>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</si>
  <si>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</si>
  <si>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</si>
  <si>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</si>
  <si>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</si>
  <si>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</si>
  <si>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</si>
  <si>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</si>
  <si>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</si>
  <si>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</si>
  <si>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</si>
  <si>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</si>
  <si>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</si>
  <si>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</si>
  <si>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</si>
  <si>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</si>
  <si>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</si>
  <si>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</si>
  <si>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</si>
  <si>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</si>
  <si>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</si>
  <si>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</si>
  <si>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</si>
  <si>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</si>
  <si>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</si>
  <si>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</si>
  <si>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</si>
  <si>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</si>
  <si>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</si>
  <si>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</si>
  <si>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</si>
  <si>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</si>
  <si>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</si>
  <si>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</si>
  <si>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</si>
  <si>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</si>
  <si>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</si>
  <si>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</si>
  <si>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</si>
  <si>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</si>
  <si>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</si>
  <si>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</si>
  <si>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</si>
  <si>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</si>
  <si>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</si>
  <si>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</si>
  <si>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</si>
  <si>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</si>
  <si>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</si>
  <si>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</si>
  <si>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</si>
  <si>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</si>
  <si>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</si>
  <si>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</si>
  <si>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</si>
  <si>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</si>
  <si>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</si>
  <si>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</si>
  <si>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</si>
  <si>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</si>
  <si>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</si>
  <si>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</si>
  <si>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</si>
  <si>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</si>
  <si>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</si>
  <si>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</si>
  <si>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</si>
  <si>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</si>
  <si>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</si>
  <si>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</si>
  <si>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</si>
  <si>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</si>
  <si>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</si>
  <si>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</si>
  <si>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</si>
  <si>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</si>
  <si>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</si>
  <si>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</si>
  <si>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</si>
  <si>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</si>
  <si>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</si>
  <si>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</si>
  <si>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</si>
  <si>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</si>
  <si>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</si>
  <si>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</si>
  <si>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</si>
  <si>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</si>
  <si>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</si>
  <si>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</si>
  <si>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</si>
  <si>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</si>
  <si>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</si>
  <si>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</si>
  <si>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</si>
  <si>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</si>
  <si>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</si>
  <si>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</si>
  <si>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</si>
  <si>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</si>
  <si>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</si>
  <si>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</si>
  <si>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</si>
  <si>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</si>
  <si>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</si>
  <si>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</si>
  <si>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</si>
  <si>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</si>
  <si>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</si>
  <si>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</si>
  <si>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</si>
  <si>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</si>
  <si>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</si>
  <si>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</si>
  <si>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</si>
  <si>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</si>
  <si>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</si>
  <si>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</si>
  <si>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</si>
  <si>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</si>
  <si>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</si>
  <si>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</si>
  <si>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</si>
  <si>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</si>
  <si>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</si>
  <si>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</si>
  <si>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</si>
  <si>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</si>
  <si>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</si>
  <si>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</si>
  <si>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</si>
  <si>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</si>
  <si>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</si>
  <si>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</si>
  <si>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</si>
  <si>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</si>
  <si>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</si>
  <si>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</si>
  <si>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</si>
  <si>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</si>
  <si>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</si>
  <si>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</si>
  <si>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</si>
  <si>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</si>
  <si>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</si>
  <si>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</si>
  <si>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</si>
  <si>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</si>
  <si>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</si>
  <si>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</si>
  <si>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</si>
  <si>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</si>
  <si>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</si>
  <si>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</si>
  <si>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</si>
  <si>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</si>
  <si>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</si>
  <si>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</si>
  <si>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</si>
  <si>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</si>
  <si>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</si>
  <si>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</si>
  <si>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</si>
  <si>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</si>
  <si>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</si>
  <si>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</si>
  <si>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</si>
  <si>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</si>
  <si>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</si>
  <si>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</si>
  <si>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</si>
  <si>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</si>
  <si>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</si>
  <si>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</si>
  <si>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</si>
  <si>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</si>
  <si>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</si>
  <si>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</si>
  <si>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</si>
  <si>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</si>
  <si>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</si>
  <si>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</si>
  <si>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</si>
  <si>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</si>
  <si>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</si>
  <si>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</si>
  <si>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</si>
  <si>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</si>
  <si>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</si>
  <si>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</si>
  <si>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</si>
  <si>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</si>
  <si>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</si>
  <si>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</si>
  <si>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</si>
  <si>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</si>
  <si>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</si>
  <si>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</si>
  <si>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</si>
  <si>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</si>
  <si>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</si>
  <si>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</si>
  <si>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</si>
  <si>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</si>
  <si>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</si>
  <si>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</si>
  <si>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</si>
  <si>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</si>
  <si>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</si>
  <si>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</si>
  <si>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</si>
  <si>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</si>
  <si>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</si>
  <si>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</si>
  <si>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</si>
  <si>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</si>
  <si>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</si>
  <si>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</si>
  <si>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</si>
  <si>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</si>
  <si>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</si>
  <si>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</si>
  <si>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</si>
  <si>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</si>
  <si>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</si>
  <si>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</si>
  <si>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</si>
  <si>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</si>
  <si>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</si>
  <si>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</si>
  <si>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</si>
  <si>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</si>
  <si>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</si>
  <si>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</si>
  <si>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</si>
  <si>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</si>
  <si>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</si>
  <si>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</si>
  <si>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</si>
  <si>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</si>
  <si>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</si>
  <si>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</si>
  <si>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</si>
  <si>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</si>
  <si>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</si>
  <si>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</si>
  <si>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</si>
  <si>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</si>
  <si>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</si>
  <si>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</si>
  <si>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</si>
  <si>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</si>
  <si>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</si>
  <si>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</si>
  <si>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</si>
  <si>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</si>
  <si>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</si>
  <si>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</si>
  <si>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</si>
  <si>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</si>
  <si>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</si>
  <si>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</si>
  <si>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</si>
  <si>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</si>
  <si>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</si>
  <si>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</si>
  <si>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</si>
  <si>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</si>
  <si>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</si>
  <si>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</si>
  <si>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</si>
  <si>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</si>
  <si>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</si>
  <si>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</si>
  <si>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</si>
  <si>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</si>
  <si>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</si>
  <si>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</si>
  <si>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</si>
  <si>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</si>
  <si>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</si>
  <si>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</si>
  <si>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</si>
  <si>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</si>
  <si>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</si>
  <si>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</si>
  <si>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</si>
  <si>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</si>
  <si>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</si>
  <si>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</si>
  <si>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</si>
  <si>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</si>
  <si>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</si>
  <si>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</si>
  <si>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</si>
  <si>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</si>
  <si>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</si>
  <si>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</si>
  <si>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</si>
  <si>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</si>
  <si>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</si>
  <si>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</si>
  <si>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</si>
  <si>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</si>
  <si>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</si>
  <si>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</si>
  <si>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</si>
  <si>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</si>
  <si>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</si>
  <si>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</si>
  <si>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</si>
  <si>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</si>
  <si>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</si>
  <si>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</si>
  <si>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</si>
  <si>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</si>
  <si>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</si>
  <si>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</si>
  <si>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</si>
  <si>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</si>
  <si>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</si>
  <si>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</si>
  <si>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</si>
  <si>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</si>
  <si>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</si>
  <si>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</si>
  <si>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</si>
  <si>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</si>
  <si>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</si>
  <si>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</si>
  <si>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</si>
  <si>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</si>
  <si>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</si>
  <si>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</si>
  <si>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</si>
  <si>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</si>
  <si>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</si>
  <si>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</si>
  <si>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</si>
  <si>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</si>
  <si>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</si>
  <si>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</si>
  <si>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</si>
  <si>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</si>
  <si>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</si>
  <si>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</si>
  <si>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</si>
  <si>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</si>
  <si>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</si>
  <si>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</si>
  <si>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</si>
  <si>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</si>
  <si>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</si>
  <si>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</si>
  <si>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</si>
  <si>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</si>
  <si>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</si>
  <si>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</si>
  <si>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</si>
  <si>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</si>
  <si>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</si>
  <si>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</si>
  <si>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</si>
  <si>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</si>
  <si>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</si>
  <si>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</si>
  <si>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</si>
  <si>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</si>
  <si>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</si>
  <si>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</si>
  <si>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</si>
  <si>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</si>
  <si>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</si>
  <si>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</si>
  <si>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</si>
  <si>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</si>
  <si>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</si>
  <si>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</si>
  <si>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</si>
  <si>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</si>
  <si>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</si>
  <si>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</si>
  <si>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</si>
  <si>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</si>
  <si>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</si>
  <si>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</si>
  <si>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</si>
  <si>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</si>
  <si>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</si>
  <si>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</si>
  <si>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</si>
  <si>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</si>
  <si>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</si>
  <si>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</si>
  <si>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</si>
  <si>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</si>
  <si>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</si>
  <si>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</si>
  <si>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</si>
  <si>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</si>
  <si>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</si>
  <si>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</si>
  <si>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</si>
  <si>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</si>
  <si>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</si>
  <si>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</si>
  <si>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</si>
  <si>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</si>
  <si>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</si>
  <si>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</si>
  <si>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</si>
  <si>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</si>
  <si>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</si>
  <si>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</si>
  <si>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</si>
  <si>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</si>
  <si>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</si>
  <si>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</si>
  <si>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</si>
  <si>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</si>
  <si>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</si>
  <si>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</si>
  <si>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</si>
  <si>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</si>
  <si>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</si>
  <si>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</si>
  <si>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</si>
  <si>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</si>
  <si>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</si>
  <si>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</si>
  <si>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</si>
  <si>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</si>
  <si>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</si>
  <si>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</si>
  <si>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</si>
  <si>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</si>
  <si>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</si>
  <si>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</si>
  <si>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</si>
  <si>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</si>
  <si>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</si>
  <si>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</si>
  <si>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</si>
  <si>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</si>
  <si>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</si>
  <si>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</si>
  <si>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</si>
  <si>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</si>
  <si>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</si>
  <si>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</si>
  <si>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</si>
  <si>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</si>
  <si>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</si>
  <si>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</si>
  <si>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</si>
  <si>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</si>
  <si>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</si>
  <si>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</si>
  <si>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</si>
  <si>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</si>
  <si>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</si>
  <si>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</si>
  <si>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</si>
  <si>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</si>
  <si>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</si>
  <si>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</si>
  <si>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</si>
  <si>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</si>
  <si>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</si>
  <si>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</si>
  <si>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</si>
  <si>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</si>
  <si>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</si>
  <si>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</si>
  <si>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</si>
  <si>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</si>
  <si>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</si>
  <si>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</si>
  <si>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</si>
  <si>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</si>
  <si>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</si>
  <si>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</si>
  <si>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</si>
  <si>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</si>
  <si>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</si>
  <si>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</si>
  <si>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</si>
  <si>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</si>
  <si>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</si>
  <si>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</si>
  <si>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</si>
  <si>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</si>
  <si>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</si>
  <si>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</si>
  <si>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</si>
  <si>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</si>
  <si>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</si>
  <si>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</si>
  <si>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</si>
  <si>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</si>
  <si>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</si>
  <si>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</si>
  <si>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</si>
  <si>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</si>
  <si>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</si>
  <si>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</si>
  <si>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</si>
  <si>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</si>
  <si>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</si>
  <si>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</si>
  <si>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</si>
  <si>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</si>
  <si>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</si>
  <si>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</si>
  <si>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</si>
  <si>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</si>
  <si>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</si>
  <si>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</si>
  <si>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</si>
  <si>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</si>
  <si>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</si>
  <si>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</si>
  <si>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</si>
  <si>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</si>
  <si>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</si>
  <si>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</si>
  <si>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</si>
  <si>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</si>
  <si>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</si>
  <si>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</si>
  <si>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</si>
  <si>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</si>
  <si>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</si>
  <si>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</si>
  <si>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</si>
  <si>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</si>
  <si>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</si>
  <si>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</si>
  <si>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</si>
  <si>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</si>
  <si>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</si>
  <si>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</si>
  <si>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</si>
  <si>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</si>
  <si>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</si>
  <si>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</si>
  <si>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</si>
  <si>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</si>
  <si>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</si>
  <si>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</si>
  <si>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</si>
  <si>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</si>
  <si>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</si>
  <si>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</si>
  <si>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</si>
  <si>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</si>
  <si>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</si>
  <si>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</si>
  <si>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</si>
  <si>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</si>
  <si>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</si>
  <si>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</si>
  <si>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</si>
  <si>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</si>
  <si>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</si>
  <si>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</si>
  <si>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</si>
  <si>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</si>
  <si>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</si>
  <si>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</si>
  <si>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</si>
  <si>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</si>
  <si>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</si>
  <si>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</si>
  <si>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</si>
  <si>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</si>
  <si>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</si>
  <si>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</si>
  <si>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</si>
  <si>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</si>
  <si>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</si>
  <si>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</si>
  <si>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</si>
  <si>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</si>
  <si>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</si>
  <si>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</si>
  <si>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</si>
  <si>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</si>
  <si>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</si>
  <si>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</si>
  <si>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</si>
  <si>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</si>
  <si>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</si>
  <si>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</si>
  <si>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</si>
  <si>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</si>
  <si>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</si>
  <si>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</si>
  <si>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</si>
  <si>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</si>
  <si>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</si>
  <si>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</si>
  <si>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</si>
  <si>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</si>
  <si>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</si>
  <si>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</si>
  <si>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</si>
  <si>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</si>
  <si>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</si>
  <si>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</si>
  <si>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</si>
  <si>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</si>
  <si>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</si>
  <si>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</si>
  <si>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</si>
  <si>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</si>
  <si>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</si>
  <si>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</si>
  <si>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</si>
  <si>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</si>
  <si>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</si>
  <si>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</si>
  <si>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</si>
  <si>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</si>
  <si>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</si>
  <si>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</si>
  <si>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</si>
  <si>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</si>
  <si>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</si>
  <si>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</si>
  <si>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</si>
  <si>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</si>
  <si>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</si>
  <si>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</si>
  <si>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</si>
  <si>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</si>
  <si>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</si>
  <si>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</si>
  <si>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</si>
  <si>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</si>
  <si>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</si>
  <si>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</si>
  <si>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</si>
  <si>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</si>
  <si>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</si>
  <si>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</si>
  <si>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</si>
  <si>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</si>
  <si>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</si>
  <si>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</si>
  <si>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</si>
  <si>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</si>
  <si>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</si>
  <si>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</si>
  <si>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</si>
  <si>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</si>
  <si>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</si>
  <si>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</si>
  <si>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</si>
  <si>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</si>
  <si>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</si>
  <si>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</si>
  <si>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</si>
  <si>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</si>
  <si>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</si>
  <si>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</si>
  <si>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</si>
  <si>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</si>
  <si>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</si>
  <si>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</si>
  <si>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</si>
  <si>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</si>
  <si>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</si>
  <si>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</si>
  <si>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</si>
  <si>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</si>
  <si>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</si>
  <si>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</si>
  <si>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</si>
  <si>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</si>
  <si>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</si>
  <si>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</si>
  <si>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</si>
  <si>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</si>
  <si>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</si>
  <si>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</si>
  <si>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</si>
  <si>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</si>
  <si>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</si>
  <si>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</si>
  <si>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</si>
  <si>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</si>
  <si>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</si>
  <si>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</si>
  <si>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</si>
  <si>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</si>
  <si>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</si>
  <si>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</si>
  <si>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</si>
  <si>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</si>
  <si>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</si>
  <si>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</si>
  <si>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</si>
  <si>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</si>
  <si>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</si>
  <si>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</si>
  <si>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</si>
  <si>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</si>
  <si>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</si>
  <si>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</si>
  <si>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</si>
  <si>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</si>
  <si>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</si>
  <si>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</si>
  <si>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</si>
  <si>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</si>
  <si>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</si>
  <si>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</si>
  <si>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</si>
  <si>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</si>
  <si>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</si>
  <si>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</si>
  <si>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</si>
  <si>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</si>
  <si>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</si>
  <si>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</si>
  <si>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</si>
  <si>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</si>
  <si>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</si>
  <si>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</si>
  <si>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</si>
  <si>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</si>
  <si>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</si>
  <si>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</si>
  <si>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</si>
  <si>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</si>
  <si>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</si>
  <si>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</si>
  <si>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</si>
  <si>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</si>
  <si>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</si>
  <si>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</si>
  <si>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</si>
  <si>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</si>
  <si>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</si>
  <si>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</si>
  <si>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</si>
  <si>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</si>
  <si>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</si>
  <si>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</si>
  <si>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</si>
  <si>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</si>
  <si>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</si>
  <si>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</si>
  <si>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</si>
  <si>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</si>
  <si>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</si>
  <si>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</si>
  <si>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</si>
  <si>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</si>
  <si>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</si>
  <si>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</si>
  <si>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</si>
  <si>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</si>
  <si>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</si>
  <si>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</si>
  <si>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</si>
  <si>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</si>
  <si>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</si>
  <si>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</si>
  <si>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</si>
  <si>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</si>
  <si>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</si>
  <si>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</si>
  <si>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</si>
  <si>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</si>
  <si>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</si>
  <si>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</si>
  <si>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</si>
  <si>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</si>
  <si>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</si>
  <si>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</si>
  <si>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</si>
  <si>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</si>
  <si>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</si>
  <si>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</si>
  <si>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</si>
  <si>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</si>
  <si>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</si>
  <si>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</si>
  <si>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</si>
  <si>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</si>
  <si>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</si>
  <si>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</si>
  <si>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</si>
  <si>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</si>
  <si>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</si>
  <si>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</si>
  <si>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</si>
  <si>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</si>
  <si>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</si>
  <si>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</si>
  <si>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</si>
  <si>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</si>
  <si>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</si>
  <si>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</si>
  <si>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</si>
  <si>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</si>
  <si>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</si>
  <si>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</si>
  <si>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</si>
  <si>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</si>
  <si>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</si>
  <si>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</si>
  <si>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</si>
  <si>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</si>
  <si>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</si>
  <si>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</si>
  <si>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</si>
  <si>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</si>
  <si>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</si>
  <si>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</si>
  <si>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</si>
  <si>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</si>
  <si>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</si>
  <si>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</si>
  <si>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</si>
  <si>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</si>
  <si>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</si>
  <si>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</si>
  <si>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</si>
  <si>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</si>
  <si>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</si>
  <si>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</si>
  <si>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</si>
  <si>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</si>
  <si>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</si>
  <si>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</si>
  <si>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</si>
  <si>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</si>
  <si>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</si>
  <si>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</si>
  <si>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</si>
  <si>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</si>
  <si>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</si>
  <si>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</si>
  <si>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</si>
  <si>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</si>
  <si>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</si>
  <si>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</si>
  <si>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</si>
  <si>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</si>
  <si>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</si>
  <si>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</si>
  <si>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</si>
  <si>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</si>
  <si>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</si>
  <si>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</si>
  <si>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</si>
  <si>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</si>
  <si>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</si>
  <si>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</si>
  <si>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</si>
  <si>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</si>
  <si>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</si>
  <si>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</si>
  <si>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</si>
  <si>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</si>
  <si>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</si>
  <si>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</si>
  <si>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</si>
  <si>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</si>
  <si>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</si>
  <si>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</si>
  <si>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</si>
  <si>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</si>
  <si>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</si>
  <si>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</si>
  <si>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</si>
  <si>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</si>
  <si>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</si>
  <si>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</si>
  <si>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</si>
  <si>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</si>
  <si>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</si>
  <si>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</si>
  <si>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</si>
  <si>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</si>
  <si>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</si>
  <si>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</si>
  <si>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</si>
  <si>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</si>
  <si>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</si>
  <si>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</si>
  <si>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</si>
  <si>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</si>
  <si>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</si>
  <si>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</si>
  <si>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</si>
  <si>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</si>
  <si>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</si>
  <si>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</si>
  <si>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</si>
  <si>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</si>
  <si>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</si>
  <si>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</si>
  <si>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</si>
  <si>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</si>
  <si>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</si>
  <si>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</si>
  <si>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</si>
  <si>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</si>
  <si>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</si>
  <si>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</si>
  <si>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</si>
  <si>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</si>
  <si>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</si>
  <si>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</si>
  <si>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</si>
  <si>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</si>
  <si>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</si>
  <si>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</si>
  <si>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</si>
  <si>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</si>
  <si>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</si>
  <si>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</si>
  <si>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</si>
  <si>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</si>
  <si>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</si>
  <si>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</si>
  <si>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</si>
  <si>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</si>
  <si>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</si>
  <si>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</si>
  <si>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</si>
  <si>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</si>
  <si>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</si>
  <si>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</si>
  <si>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</si>
  <si>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</si>
  <si>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</si>
  <si>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</si>
  <si>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</si>
  <si>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</si>
  <si>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</si>
  <si>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</si>
  <si>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</si>
  <si>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</si>
  <si>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</si>
  <si>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</si>
  <si>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</si>
  <si>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</si>
  <si>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</si>
  <si>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</si>
  <si>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</si>
  <si>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</si>
  <si>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</si>
  <si>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</si>
  <si>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</si>
  <si>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</si>
  <si>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</si>
  <si>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</si>
  <si>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</si>
  <si>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</si>
  <si>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</si>
  <si>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</si>
  <si>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</si>
  <si>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</si>
  <si>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</si>
  <si>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</si>
  <si>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</si>
  <si>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</si>
  <si>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</si>
  <si>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</si>
  <si>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</si>
  <si>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</si>
  <si>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</si>
  <si>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</si>
  <si>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</si>
  <si>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</si>
  <si>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</si>
  <si>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</si>
  <si>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</si>
  <si>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</si>
  <si>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</si>
  <si>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</si>
  <si>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</si>
  <si>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</si>
  <si>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</si>
  <si>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</si>
  <si>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</si>
  <si>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</si>
  <si>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</si>
  <si>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</si>
  <si>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</si>
  <si>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</si>
  <si>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</si>
  <si>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</si>
  <si>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</si>
  <si>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</si>
  <si>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</si>
  <si>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</si>
  <si>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</si>
  <si>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</si>
  <si>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</si>
  <si>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</si>
  <si>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</si>
  <si>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</si>
  <si>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</si>
  <si>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</si>
  <si>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</si>
  <si>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</si>
  <si>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</si>
  <si>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</si>
  <si>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</si>
  <si>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</si>
  <si>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</si>
  <si>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</si>
  <si>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</si>
  <si>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</si>
  <si>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</si>
  <si>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</si>
  <si>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</si>
  <si>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</si>
  <si>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</si>
  <si>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</si>
  <si>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</si>
  <si>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</si>
  <si>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</si>
  <si>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</si>
  <si>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</si>
  <si>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</si>
  <si>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</si>
  <si>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</si>
  <si>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</si>
  <si>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</si>
  <si>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</si>
  <si>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</si>
  <si>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</si>
  <si>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</si>
  <si>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</si>
  <si>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</si>
  <si>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</si>
  <si>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</si>
  <si>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</si>
  <si>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</si>
  <si>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</si>
  <si>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</si>
  <si>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</si>
  <si>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</si>
  <si>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</si>
  <si>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</si>
  <si>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</si>
  <si>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</si>
  <si>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</si>
  <si>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</si>
  <si>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</si>
  <si>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</si>
  <si>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</si>
  <si>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</si>
  <si>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</si>
  <si>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</si>
  <si>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</si>
  <si>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</si>
  <si>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</si>
  <si>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</si>
  <si>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</si>
  <si>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</si>
  <si>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</si>
  <si>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</si>
  <si>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</si>
  <si>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</si>
  <si>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</si>
  <si>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</si>
  <si>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</si>
  <si>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</si>
  <si>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</si>
  <si>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</si>
  <si>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</si>
  <si>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</si>
  <si>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</si>
  <si>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</si>
  <si>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</si>
  <si>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</si>
  <si>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</si>
  <si>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</si>
  <si>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</si>
  <si>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</si>
  <si>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</si>
  <si>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</si>
  <si>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</si>
  <si>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</si>
  <si>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</si>
  <si>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</si>
  <si>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</si>
  <si>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</si>
  <si>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</si>
  <si>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</si>
  <si>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</si>
  <si>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</si>
  <si>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</si>
  <si>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</si>
  <si>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</si>
  <si>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</si>
  <si>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</si>
  <si>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</si>
  <si>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</si>
  <si>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</si>
  <si>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</si>
  <si>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</si>
  <si>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</si>
  <si>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</si>
  <si>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</si>
  <si>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</si>
  <si>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</si>
  <si>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</si>
  <si>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</si>
  <si>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</si>
  <si>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</si>
  <si>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</si>
  <si>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</si>
  <si>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</si>
  <si>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</si>
  <si>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</si>
  <si>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</si>
  <si>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</si>
  <si>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</si>
  <si>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</si>
  <si>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</si>
  <si>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</si>
  <si>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</si>
  <si>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</si>
  <si>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</si>
  <si>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</si>
  <si>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</si>
  <si>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</si>
  <si>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</si>
  <si>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</si>
  <si>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</si>
  <si>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</si>
  <si>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</si>
  <si>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</si>
  <si>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</si>
  <si>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</si>
  <si>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</si>
  <si>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</si>
  <si>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</si>
  <si>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</si>
  <si>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</si>
  <si>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</si>
  <si>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</si>
  <si>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</si>
  <si>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</si>
  <si>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</si>
  <si>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</si>
  <si>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</si>
  <si>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</si>
  <si>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</si>
  <si>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</si>
  <si>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</si>
  <si>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</si>
  <si>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</si>
  <si>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</si>
  <si>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</si>
  <si>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</si>
  <si>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</si>
  <si>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</si>
  <si>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</si>
  <si>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</si>
  <si>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</si>
  <si>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</si>
  <si>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</si>
  <si>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</si>
  <si>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</si>
  <si>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</si>
  <si>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</si>
  <si>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</si>
  <si>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</si>
  <si>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</si>
  <si>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</si>
  <si>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</si>
  <si>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</si>
  <si>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</si>
  <si>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</si>
  <si>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</si>
  <si>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</si>
  <si>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</si>
  <si>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</si>
  <si>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</si>
  <si>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</si>
  <si>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</si>
  <si>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</si>
  <si>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</si>
  <si>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</si>
  <si>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</si>
  <si>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</si>
  <si>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</si>
  <si>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</si>
  <si>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</si>
  <si>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</si>
  <si>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</si>
  <si>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</si>
  <si>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</si>
  <si>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</si>
  <si>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</si>
  <si>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</si>
  <si>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</si>
  <si>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</si>
  <si>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</si>
  <si>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</si>
  <si>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</si>
  <si>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</si>
  <si>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</si>
  <si>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</si>
  <si>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</si>
  <si>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</si>
  <si>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</si>
  <si>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</si>
  <si>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</si>
  <si>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</si>
  <si>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</si>
  <si>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</si>
  <si>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</si>
  <si>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</si>
  <si>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</si>
  <si>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</si>
  <si>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</si>
  <si>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</si>
  <si>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</si>
  <si>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</si>
  <si>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</si>
  <si>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</si>
  <si>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</si>
  <si>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</si>
  <si>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</si>
  <si>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</si>
  <si>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</si>
  <si>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</si>
  <si>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</si>
  <si>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</si>
  <si>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</si>
  <si>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</si>
  <si>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</si>
  <si>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</si>
  <si>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</si>
  <si>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</si>
  <si>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</si>
  <si>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</si>
  <si>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</si>
  <si>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</si>
  <si>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</si>
  <si>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</si>
  <si>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</si>
  <si>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</si>
  <si>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</si>
  <si>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</si>
  <si>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</si>
  <si>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</si>
  <si>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</si>
  <si>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</si>
  <si>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</si>
  <si>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</si>
  <si>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</si>
  <si>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</si>
  <si>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</si>
  <si>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</si>
  <si>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</si>
  <si>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</si>
  <si>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</si>
  <si>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</si>
  <si>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</si>
  <si>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</si>
  <si>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</si>
  <si>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</si>
  <si>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</si>
  <si>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</si>
  <si>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</si>
  <si>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</si>
  <si>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</si>
  <si>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</si>
  <si>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</si>
  <si>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</si>
  <si>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</si>
  <si>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</si>
  <si>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</si>
  <si>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</si>
  <si>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</si>
  <si>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</si>
  <si>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</si>
  <si>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</si>
  <si>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</si>
  <si>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</si>
  <si>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</si>
  <si>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</si>
  <si>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</si>
  <si>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</si>
  <si>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</si>
  <si>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</si>
  <si>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</si>
  <si>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</si>
  <si>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</si>
  <si>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</si>
  <si>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</si>
  <si>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</si>
  <si>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</si>
  <si>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</si>
  <si>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</si>
  <si>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</si>
  <si>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</si>
  <si>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</si>
  <si>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</si>
  <si>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</si>
  <si>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</si>
  <si>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</si>
  <si>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</si>
  <si>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</si>
  <si>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</si>
  <si>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</si>
  <si>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</si>
  <si>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</si>
  <si>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</si>
  <si>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</si>
  <si>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</si>
  <si>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</si>
  <si>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</si>
  <si>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</si>
  <si>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</si>
  <si>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</si>
  <si>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</si>
  <si>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</si>
  <si>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</si>
  <si>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</si>
  <si>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</si>
  <si>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</si>
  <si>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</si>
  <si>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</si>
  <si>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</si>
  <si>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</si>
  <si>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</si>
  <si>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</si>
  <si>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</si>
  <si>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</si>
  <si>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</si>
  <si>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</si>
  <si>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</si>
  <si>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</si>
  <si>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</si>
  <si>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</si>
  <si>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</si>
  <si>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</si>
  <si>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</si>
  <si>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</si>
  <si>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</si>
  <si>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</si>
  <si>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</si>
  <si>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</si>
  <si>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</si>
  <si>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</si>
  <si>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</si>
  <si>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</si>
  <si>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</si>
  <si>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</si>
  <si>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</si>
  <si>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</si>
  <si>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</si>
  <si>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</si>
  <si>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</si>
  <si>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</si>
  <si>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</si>
  <si>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</si>
  <si>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</si>
  <si>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</si>
  <si>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</si>
  <si>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</si>
  <si>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</si>
  <si>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</si>
  <si>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</si>
  <si>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</si>
  <si>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</si>
  <si>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</si>
  <si>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</si>
  <si>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</si>
  <si>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</si>
  <si>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</si>
  <si>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</si>
  <si>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</si>
  <si>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</si>
  <si>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</si>
  <si>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</si>
  <si>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</si>
  <si>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</si>
  <si>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</si>
  <si>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</si>
  <si>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</si>
  <si>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</si>
  <si>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</si>
  <si>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</si>
  <si>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</si>
  <si>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</si>
  <si>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</si>
  <si>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</si>
  <si>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</si>
  <si>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</si>
  <si>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</si>
  <si>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</si>
  <si>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</si>
  <si>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</si>
  <si>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</si>
  <si>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</si>
  <si>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</si>
  <si>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</si>
  <si>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</si>
  <si>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</si>
  <si>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</si>
  <si>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</si>
  <si>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</si>
  <si>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</si>
  <si>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</si>
  <si>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</si>
  <si>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</si>
  <si>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</si>
  <si>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</si>
  <si>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</si>
  <si>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</si>
  <si>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</si>
  <si>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</si>
  <si>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</si>
  <si>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</si>
  <si>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</si>
  <si>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</si>
  <si>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</si>
  <si>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</si>
  <si>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</si>
  <si>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</si>
  <si>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</si>
  <si>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</si>
  <si>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</si>
  <si>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</si>
  <si>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</si>
  <si>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</si>
  <si>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</si>
  <si>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</si>
  <si>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</si>
  <si>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</si>
  <si>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</si>
  <si>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</si>
  <si>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</si>
  <si>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</si>
  <si>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</si>
  <si>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</si>
  <si>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</si>
  <si>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</si>
  <si>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</si>
  <si>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</si>
  <si>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</si>
  <si>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</si>
  <si>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</si>
  <si>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</si>
  <si>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</si>
  <si>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</si>
  <si>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</si>
  <si>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</si>
  <si>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</si>
  <si>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</si>
  <si>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</si>
  <si>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</si>
  <si>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</si>
  <si>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</si>
  <si>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</si>
  <si>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</si>
  <si>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</si>
  <si>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</si>
  <si>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</si>
  <si>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</si>
  <si>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</si>
  <si>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</si>
  <si>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</si>
  <si>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</si>
  <si>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</si>
  <si>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</si>
  <si>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</si>
  <si>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</si>
  <si>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</si>
  <si>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</si>
  <si>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</si>
  <si>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</si>
  <si>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</si>
  <si>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</si>
  <si>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</si>
  <si>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</si>
  <si>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</si>
  <si>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</si>
  <si>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</si>
  <si>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</si>
  <si>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</si>
  <si>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</si>
  <si>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</si>
  <si>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</si>
  <si>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</si>
  <si>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</si>
  <si>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</si>
  <si>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</si>
  <si>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</si>
  <si>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</si>
  <si>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</si>
  <si>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</si>
  <si>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</si>
  <si>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</si>
  <si>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</si>
  <si>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</si>
  <si>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</si>
  <si>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</si>
  <si>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</si>
  <si>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</si>
  <si>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</si>
  <si>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</si>
  <si>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</si>
  <si>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</si>
  <si>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</si>
  <si>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</si>
  <si>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</si>
  <si>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</si>
  <si>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</si>
  <si>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</si>
  <si>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</si>
  <si>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</si>
  <si>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</si>
  <si>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</si>
  <si>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</si>
  <si>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</si>
  <si>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</si>
  <si>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</si>
  <si>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</si>
  <si>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</si>
  <si>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</si>
  <si>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</si>
  <si>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</si>
  <si>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</si>
  <si>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</si>
  <si>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</si>
  <si>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</si>
  <si>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</si>
  <si>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</si>
  <si>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</si>
  <si>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</si>
  <si>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</si>
  <si>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</si>
  <si>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</si>
  <si>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</si>
  <si>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</si>
  <si>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</si>
  <si>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</si>
  <si>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</si>
  <si>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</si>
  <si>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</si>
  <si>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</si>
  <si>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</si>
  <si>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</si>
  <si>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</si>
  <si>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</si>
  <si>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</si>
  <si>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</si>
  <si>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</si>
  <si>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</si>
  <si>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</si>
  <si>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</si>
  <si>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</si>
  <si>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</si>
  <si>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</si>
  <si>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</si>
  <si>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</si>
  <si>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</si>
  <si>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</si>
  <si>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</si>
  <si>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</si>
  <si>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</si>
  <si>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</si>
  <si>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</si>
  <si>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</si>
  <si>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</si>
  <si>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</si>
  <si>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</si>
  <si>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</si>
  <si>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</si>
  <si>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</si>
  <si>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</si>
  <si>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</si>
  <si>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</si>
  <si>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</si>
  <si>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</si>
  <si>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</si>
  <si>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</si>
  <si>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</si>
  <si>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</si>
  <si>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</si>
  <si>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</si>
  <si>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</si>
  <si>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</si>
  <si>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</si>
  <si>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</si>
  <si>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</si>
  <si>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</si>
  <si>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</si>
  <si>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</si>
  <si>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</si>
  <si>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</si>
  <si>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</si>
  <si>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</si>
  <si>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</si>
  <si>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</si>
  <si>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</si>
  <si>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</si>
  <si>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</si>
  <si>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</si>
  <si>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</si>
  <si>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</si>
  <si>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</si>
  <si>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</si>
  <si>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</si>
  <si>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</si>
  <si>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</si>
  <si>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</si>
  <si>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</si>
  <si>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</si>
  <si>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</si>
  <si>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</si>
  <si>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</si>
  <si>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</si>
  <si>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</si>
  <si>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</si>
  <si>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</si>
  <si>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</si>
  <si>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</si>
  <si>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</si>
  <si>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</si>
  <si>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</si>
  <si>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</si>
  <si>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</si>
  <si>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</si>
  <si>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</si>
  <si>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</si>
  <si>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</si>
  <si>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</si>
  <si>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</si>
  <si>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</si>
  <si>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</si>
  <si>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</si>
  <si>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</si>
  <si>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</si>
  <si>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</si>
  <si>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</si>
  <si>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</si>
  <si>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</si>
  <si>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</si>
  <si>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</si>
  <si>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</si>
  <si>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</si>
  <si>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</si>
  <si>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</si>
  <si>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</si>
  <si>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</si>
  <si>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</si>
  <si>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</si>
  <si>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</si>
  <si>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</si>
  <si>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</si>
  <si>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</si>
  <si>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</si>
  <si>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</si>
  <si>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</si>
  <si>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</si>
  <si>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</si>
  <si>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</si>
  <si>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</si>
  <si>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</si>
  <si>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</si>
  <si>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</si>
  <si>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</si>
  <si>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</si>
  <si>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</si>
  <si>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</si>
  <si>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</si>
  <si>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</si>
  <si>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</si>
  <si>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</si>
  <si>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</si>
  <si>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</si>
  <si>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</si>
  <si>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</si>
  <si>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</si>
  <si>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</si>
  <si>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</si>
  <si>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</si>
  <si>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</si>
  <si>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</si>
  <si>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</si>
  <si>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</si>
  <si>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</si>
  <si>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</si>
  <si>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</si>
  <si>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</si>
  <si>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</si>
  <si>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</si>
  <si>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</si>
  <si>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</si>
  <si>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</si>
  <si>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</si>
  <si>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</si>
  <si>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</si>
  <si>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</si>
  <si>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</si>
  <si>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</si>
  <si>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</si>
  <si>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</si>
  <si>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</si>
  <si>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</si>
  <si>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</si>
  <si>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</si>
  <si>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</si>
  <si>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</si>
  <si>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</si>
  <si>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</si>
  <si>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</si>
  <si>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</si>
  <si>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</si>
  <si>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</si>
  <si>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</si>
  <si>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</si>
  <si>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</si>
  <si>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</si>
  <si>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</si>
  <si>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</si>
  <si>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</si>
  <si>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</si>
  <si>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</si>
  <si>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</si>
  <si>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</si>
  <si>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</si>
  <si>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</si>
  <si>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</si>
  <si>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</si>
  <si>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</si>
  <si>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</si>
  <si>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</si>
  <si>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</si>
  <si>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</si>
  <si>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</si>
  <si>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</si>
  <si>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</si>
  <si>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</si>
  <si>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</si>
  <si>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</si>
  <si>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</si>
  <si>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</si>
  <si>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</si>
  <si>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</si>
  <si>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</si>
  <si>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</si>
  <si>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</si>
  <si>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</si>
  <si>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</si>
  <si>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</si>
  <si>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</si>
  <si>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</si>
  <si>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</si>
  <si>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</si>
  <si>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</si>
  <si>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</si>
  <si>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</si>
  <si>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</si>
  <si>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</si>
  <si>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</si>
  <si>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</si>
  <si>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</si>
  <si>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</si>
  <si>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</si>
  <si>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</si>
  <si>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</si>
  <si>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</si>
  <si>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</si>
  <si>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</si>
  <si>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</si>
  <si>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</si>
  <si>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</si>
  <si>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</si>
  <si>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</si>
  <si>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</si>
  <si>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</si>
  <si>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</si>
  <si>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</si>
  <si>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</si>
  <si>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</si>
  <si>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</si>
  <si>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</si>
  <si>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</si>
  <si>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</si>
  <si>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</si>
  <si>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</si>
  <si>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</si>
  <si>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</si>
  <si>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</si>
  <si>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</si>
  <si>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</si>
  <si>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</si>
  <si>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</si>
  <si>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</si>
  <si>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</si>
  <si>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</si>
  <si>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</si>
  <si>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</si>
  <si>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</si>
  <si>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</si>
  <si>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</si>
  <si>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</si>
  <si>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</si>
  <si>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</si>
  <si>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</si>
  <si>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</si>
  <si>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</si>
  <si>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</si>
  <si>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</si>
  <si>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</si>
  <si>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</si>
  <si>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</si>
  <si>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</si>
  <si>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</si>
  <si>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</si>
  <si>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</si>
  <si>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</si>
  <si>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</si>
  <si>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</si>
  <si>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</si>
  <si>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</si>
  <si>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</si>
  <si>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</si>
  <si>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</si>
  <si>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</si>
  <si>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</si>
  <si>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</si>
  <si>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</si>
  <si>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</si>
  <si>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</si>
  <si>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</si>
  <si>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</si>
  <si>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</si>
  <si>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</si>
  <si>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</si>
  <si>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</si>
  <si>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</si>
  <si>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</si>
  <si>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</si>
  <si>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</si>
  <si>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</si>
  <si>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</si>
  <si>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</si>
  <si>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</si>
  <si>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</si>
  <si>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</si>
  <si>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</si>
  <si>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</si>
  <si>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</si>
  <si>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</si>
  <si>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</si>
  <si>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</si>
  <si>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</si>
  <si>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</si>
  <si>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</si>
  <si>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</si>
  <si>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</si>
  <si>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</si>
  <si>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</si>
  <si>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</si>
  <si>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</si>
  <si>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</si>
  <si>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</si>
  <si>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</si>
  <si>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</si>
  <si>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</si>
  <si>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</si>
  <si>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</si>
  <si>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</si>
  <si>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</si>
  <si>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</si>
  <si>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</si>
  <si>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</si>
  <si>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</si>
  <si>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</si>
  <si>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</si>
  <si>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</si>
  <si>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</si>
  <si>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</si>
  <si>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</si>
  <si>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</si>
  <si>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</si>
  <si>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</si>
  <si>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</si>
  <si>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</si>
  <si>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</si>
  <si>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</si>
  <si>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</si>
  <si>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</si>
  <si>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</si>
  <si>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</si>
  <si>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</si>
  <si>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</si>
  <si>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</si>
  <si>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</si>
  <si>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</si>
  <si>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</si>
  <si>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</si>
  <si>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</si>
  <si>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</si>
  <si>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</si>
  <si>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</si>
  <si>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</si>
  <si>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</si>
  <si>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</si>
  <si>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</si>
  <si>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</si>
  <si>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</si>
  <si>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</si>
  <si>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</si>
  <si>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</si>
  <si>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</si>
  <si>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</si>
  <si>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</si>
  <si>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</si>
  <si>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</si>
  <si>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</si>
  <si>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</si>
  <si>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</si>
  <si>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</si>
  <si>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</si>
  <si>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</si>
  <si>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</si>
  <si>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</si>
  <si>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</si>
  <si>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</si>
  <si>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</si>
  <si>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</si>
  <si>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</si>
  <si>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</si>
  <si>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</si>
  <si>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</si>
  <si>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</si>
  <si>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</si>
  <si>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</si>
  <si>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</si>
  <si>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</si>
  <si>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</si>
  <si>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</si>
  <si>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</si>
  <si>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</si>
  <si>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</si>
  <si>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</si>
  <si>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</si>
  <si>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</si>
  <si>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</si>
  <si>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</si>
  <si>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</si>
  <si>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</si>
  <si>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</si>
  <si>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</si>
  <si>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</si>
  <si>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</si>
  <si>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</si>
  <si>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</si>
  <si>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</si>
  <si>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</si>
  <si>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</si>
  <si>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</si>
  <si>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</si>
  <si>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</si>
  <si>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</si>
  <si>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</si>
  <si>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</si>
  <si>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</si>
  <si>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</si>
  <si>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</si>
  <si>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</si>
  <si>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</si>
  <si>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</si>
  <si>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</si>
  <si>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</si>
  <si>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</si>
  <si>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</si>
  <si>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</si>
  <si>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</si>
  <si>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</si>
  <si>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</si>
  <si>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</si>
  <si>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</si>
  <si>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</si>
  <si>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</si>
  <si>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</si>
  <si>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</si>
  <si>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</si>
  <si>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</si>
  <si>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</si>
  <si>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</si>
  <si>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</si>
  <si>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</si>
  <si>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</si>
  <si>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</si>
  <si>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</si>
  <si>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</si>
  <si>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</si>
  <si>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</si>
  <si>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</si>
  <si>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</si>
  <si>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</si>
  <si>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</si>
  <si>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</si>
  <si>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</si>
  <si>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</si>
  <si>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</si>
  <si>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</si>
  <si>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</si>
  <si>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</si>
  <si>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</si>
  <si>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</si>
  <si>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</si>
  <si>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</si>
  <si>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</si>
  <si>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</si>
  <si>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</si>
  <si>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</si>
  <si>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</si>
  <si>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</si>
  <si>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</si>
  <si>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</si>
  <si>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</si>
  <si>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</si>
  <si>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</si>
  <si>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</si>
  <si>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</si>
  <si>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</si>
  <si>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</si>
  <si>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</si>
  <si>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</si>
  <si>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</si>
  <si>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</si>
  <si>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</si>
  <si>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</si>
  <si>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</si>
  <si>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</si>
  <si>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</si>
  <si>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</si>
  <si>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</si>
  <si>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</si>
  <si>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</si>
  <si>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</si>
  <si>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</si>
  <si>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</si>
  <si>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</si>
  <si>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</si>
  <si>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</si>
  <si>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</si>
  <si>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</si>
  <si>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</si>
  <si>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</si>
  <si>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</si>
  <si>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</si>
  <si>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</si>
  <si>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</si>
  <si>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</si>
  <si>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</si>
  <si>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</si>
  <si>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</si>
  <si>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</si>
  <si>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</si>
  <si>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</si>
  <si>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</si>
  <si>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</si>
  <si>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</si>
  <si>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</si>
  <si>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</si>
  <si>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</si>
  <si>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</si>
  <si>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</si>
  <si>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</si>
  <si>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</si>
  <si>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</si>
  <si>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</si>
  <si>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</si>
  <si>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</si>
  <si>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</si>
  <si>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</si>
  <si>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</si>
  <si>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</si>
  <si>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</si>
  <si>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</si>
  <si>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</si>
  <si>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</si>
  <si>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</si>
  <si>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</si>
  <si>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</si>
  <si>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</si>
  <si>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</si>
  <si>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</si>
  <si>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</si>
  <si>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</si>
  <si>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</si>
  <si>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</si>
  <si>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</si>
  <si>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</si>
  <si>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</si>
  <si>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</si>
  <si>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</si>
  <si>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</si>
  <si>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</si>
  <si>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</si>
  <si>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</si>
  <si>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</si>
  <si>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</si>
  <si>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</si>
  <si>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</si>
  <si>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</si>
  <si>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</si>
  <si>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</si>
  <si>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</si>
  <si>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</si>
  <si>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</si>
  <si>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</si>
  <si>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</si>
  <si>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</si>
  <si>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</si>
  <si>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</si>
  <si>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</si>
  <si>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</si>
  <si>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</si>
  <si>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</si>
  <si>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</si>
  <si>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</si>
  <si>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</si>
  <si>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</si>
  <si>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</si>
  <si>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</si>
  <si>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</si>
  <si>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</si>
  <si>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</si>
  <si>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</si>
  <si>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</si>
  <si>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</si>
  <si>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</si>
  <si>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</si>
  <si>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</si>
  <si>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</si>
  <si>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</si>
  <si>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</si>
  <si>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</si>
  <si>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</si>
  <si>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</si>
  <si>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</si>
  <si>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</si>
  <si>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</si>
  <si>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</si>
  <si>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</si>
  <si>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</si>
  <si>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</si>
  <si>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</si>
  <si>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</si>
  <si>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</si>
  <si>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</si>
  <si>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</si>
  <si>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</si>
  <si>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</si>
  <si>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</si>
  <si>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</si>
  <si>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</si>
  <si>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</si>
  <si>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</si>
  <si>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</si>
  <si>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</si>
  <si>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</si>
  <si>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</si>
  <si>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</si>
  <si>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</si>
  <si>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</si>
  <si>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</si>
  <si>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</si>
  <si>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</si>
  <si>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</si>
  <si>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</si>
  <si>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</si>
  <si>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</si>
  <si>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</si>
  <si>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</si>
  <si>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</si>
  <si>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</si>
  <si>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</si>
  <si>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</si>
  <si>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</si>
  <si>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</si>
  <si>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</si>
  <si>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</si>
  <si>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</si>
  <si>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</si>
  <si>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</si>
  <si>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</si>
  <si>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</si>
  <si>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</si>
  <si>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</si>
  <si>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</si>
  <si>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</si>
  <si>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</si>
  <si>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</si>
  <si>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</si>
  <si>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</si>
  <si>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</si>
  <si>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</si>
  <si>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</si>
  <si>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</si>
  <si>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</si>
  <si>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</si>
  <si>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</si>
  <si>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</si>
  <si>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</si>
  <si>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</si>
  <si>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</si>
  <si>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</si>
  <si>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</si>
  <si>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</si>
  <si>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</si>
  <si>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</si>
  <si>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</si>
  <si>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</si>
  <si>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</si>
  <si>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</si>
  <si>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</si>
  <si>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</si>
  <si>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</si>
  <si>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</si>
  <si>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</si>
  <si>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</si>
  <si>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</si>
  <si>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</si>
  <si>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</si>
  <si>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</si>
  <si>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</si>
  <si>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</si>
  <si>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</si>
  <si>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</si>
  <si>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</si>
  <si>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</si>
  <si>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</si>
  <si>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</si>
  <si>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</si>
  <si>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</si>
  <si>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</si>
  <si>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</si>
  <si>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</si>
  <si>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</si>
  <si>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</si>
  <si>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</si>
  <si>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</si>
  <si>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</si>
  <si>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</si>
  <si>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</si>
  <si>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</si>
  <si>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</si>
  <si>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</si>
  <si>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</si>
  <si>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</si>
  <si>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</si>
  <si>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</si>
  <si>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</si>
  <si>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</si>
  <si>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</si>
  <si>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</si>
  <si>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</si>
  <si>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</si>
  <si>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</si>
  <si>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</si>
  <si>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</si>
  <si>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</si>
  <si>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</si>
  <si>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</si>
  <si>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</si>
  <si>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</si>
  <si>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</si>
  <si>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</si>
  <si>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</si>
  <si>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</si>
  <si>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</si>
  <si>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</si>
  <si>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</si>
  <si>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</si>
  <si>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</si>
  <si>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</si>
  <si>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</si>
  <si>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</si>
  <si>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</si>
  <si>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</si>
  <si>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</si>
  <si>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</si>
  <si>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</si>
  <si>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</si>
  <si>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</si>
  <si>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</si>
  <si>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</si>
  <si>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</si>
  <si>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</si>
  <si>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</si>
  <si>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</si>
  <si>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</si>
  <si>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</si>
  <si>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</si>
  <si>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</si>
  <si>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</si>
  <si>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</si>
  <si>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</si>
  <si>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</si>
  <si>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</si>
  <si>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</si>
  <si>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</si>
  <si>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</si>
  <si>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</si>
  <si>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</si>
  <si>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</si>
  <si>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</si>
  <si>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</si>
  <si>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</si>
  <si>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</si>
  <si>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</si>
  <si>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</si>
  <si>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</si>
  <si>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</si>
  <si>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</si>
  <si>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</si>
  <si>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</si>
  <si>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</si>
  <si>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</si>
  <si>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</si>
  <si>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</si>
  <si>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</si>
  <si>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</si>
  <si>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</si>
  <si>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</si>
  <si>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</si>
  <si>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</si>
  <si>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</si>
  <si>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</si>
  <si>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</si>
  <si>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</si>
  <si>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</si>
  <si>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</si>
  <si>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</si>
  <si>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</si>
  <si>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</si>
  <si>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</si>
  <si>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</si>
  <si>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</si>
  <si>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</si>
  <si>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</si>
  <si>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</si>
  <si>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</si>
  <si>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</si>
  <si>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</si>
  <si>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</si>
  <si>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</si>
  <si>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</si>
  <si>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</si>
  <si>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</si>
  <si>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</si>
  <si>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</si>
  <si>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</si>
  <si>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</si>
  <si>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</si>
  <si>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</si>
  <si>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</si>
  <si>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</si>
  <si>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</si>
  <si>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</si>
  <si>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</si>
  <si>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</si>
  <si>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</si>
  <si>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</si>
  <si>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</si>
  <si>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</si>
  <si>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</si>
  <si>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</si>
  <si>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</si>
  <si>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</si>
  <si>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</si>
  <si>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</si>
  <si>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</si>
  <si>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</si>
  <si>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</si>
  <si>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</si>
  <si>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</si>
  <si>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</si>
  <si>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</si>
  <si>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</si>
  <si>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</si>
  <si>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</si>
  <si>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</si>
  <si>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</si>
  <si>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</si>
  <si>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</si>
  <si>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</si>
  <si>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</si>
  <si>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</si>
  <si>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</si>
  <si>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</si>
  <si>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</si>
  <si>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</si>
  <si>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</si>
  <si>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</si>
  <si>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</si>
  <si>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</si>
  <si>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</si>
  <si>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</si>
  <si>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</si>
  <si>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</si>
  <si>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</si>
  <si>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</si>
  <si>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</si>
  <si>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</si>
  <si>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</si>
  <si>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</si>
  <si>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</si>
  <si>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</si>
  <si>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</si>
  <si>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</si>
  <si>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</si>
  <si>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</si>
  <si>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</si>
  <si>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</si>
  <si>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</si>
  <si>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</si>
  <si>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</si>
  <si>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</si>
  <si>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</si>
  <si>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</si>
  <si>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</si>
  <si>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</si>
  <si>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</si>
  <si>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</si>
  <si>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</si>
  <si>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</si>
  <si>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</si>
  <si>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</si>
  <si>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</si>
  <si>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</si>
  <si>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</si>
  <si>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</si>
  <si>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</si>
  <si>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</si>
  <si>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</si>
  <si>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</si>
  <si>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</si>
  <si>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</si>
  <si>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</si>
  <si>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</si>
  <si>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</si>
  <si>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</si>
  <si>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</si>
  <si>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</si>
  <si>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</si>
  <si>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</si>
  <si>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</si>
  <si>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</si>
  <si>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</si>
  <si>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</si>
  <si>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</si>
  <si>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</si>
  <si>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</si>
  <si>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</si>
  <si>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</si>
  <si>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</si>
  <si>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</si>
  <si>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</si>
  <si>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</si>
  <si>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</si>
  <si>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</si>
  <si>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</si>
  <si>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</si>
  <si>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</si>
  <si>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</si>
  <si>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</si>
  <si>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</si>
  <si>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</si>
  <si>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</si>
  <si>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</si>
  <si>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</si>
  <si>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</si>
  <si>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</si>
  <si>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</si>
  <si>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</si>
  <si>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</si>
  <si>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</si>
  <si>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</si>
  <si>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</si>
  <si>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</si>
  <si>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</si>
  <si>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</si>
  <si>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</si>
  <si>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</si>
  <si>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</si>
  <si>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</si>
  <si>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</si>
  <si>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</si>
  <si>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</si>
  <si>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</si>
  <si>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</si>
  <si>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</si>
  <si>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</si>
  <si>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</si>
  <si>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</si>
  <si>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</si>
  <si>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</si>
  <si>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</si>
  <si>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</si>
  <si>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</si>
  <si>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</si>
  <si>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</si>
  <si>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</si>
  <si>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</si>
  <si>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</si>
  <si>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</si>
  <si>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</si>
  <si>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</si>
  <si>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</si>
  <si>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</si>
  <si>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</si>
  <si>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</si>
  <si>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</si>
  <si>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</si>
  <si>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</si>
  <si>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</si>
  <si>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</si>
  <si>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</si>
  <si>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</si>
  <si>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</si>
  <si>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</si>
  <si>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</si>
  <si>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</si>
  <si>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</si>
  <si>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</si>
  <si>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</si>
  <si>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</si>
  <si>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</si>
  <si>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</si>
  <si>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</si>
  <si>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</si>
  <si>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</si>
  <si>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</si>
  <si>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</si>
  <si>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</si>
  <si>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</si>
  <si>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</si>
  <si>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</si>
  <si>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</si>
  <si>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</si>
  <si>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</si>
  <si>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</si>
  <si>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</si>
  <si>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</si>
  <si>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</si>
  <si>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</si>
  <si>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</si>
  <si>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</si>
  <si>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</si>
  <si>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</si>
  <si>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</si>
  <si>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</si>
  <si>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</si>
  <si>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</si>
  <si>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</si>
  <si>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</si>
  <si>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</si>
  <si>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</si>
  <si>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</si>
  <si>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</si>
  <si>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</si>
  <si>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</si>
  <si>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</si>
  <si>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</si>
  <si>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</si>
  <si>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</si>
  <si>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</si>
  <si>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</si>
  <si>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</si>
  <si>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</si>
  <si>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</si>
  <si>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</si>
  <si>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</si>
  <si>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</si>
  <si>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</si>
  <si>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</si>
  <si>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</si>
  <si>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</si>
  <si>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</si>
  <si>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</si>
  <si>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</si>
  <si>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</si>
  <si>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</si>
  <si>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</si>
  <si>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</si>
  <si>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</si>
  <si>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</si>
  <si>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</si>
  <si>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</si>
  <si>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</si>
  <si>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</si>
  <si>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</si>
  <si>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</si>
  <si>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</si>
  <si>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</si>
  <si>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</si>
  <si>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</si>
  <si>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</si>
  <si>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</si>
  <si>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</si>
  <si>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</si>
  <si>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</si>
  <si>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</si>
  <si>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</si>
  <si>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</si>
  <si>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</si>
  <si>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</si>
  <si>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</si>
  <si>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</si>
  <si>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</si>
  <si>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</si>
  <si>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</si>
  <si>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</si>
  <si>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</si>
  <si>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</si>
  <si>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</si>
  <si>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</si>
  <si>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</si>
  <si>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</si>
  <si>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</si>
  <si>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</si>
  <si>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</si>
  <si>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</si>
  <si>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</si>
  <si>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</si>
  <si>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</si>
  <si>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</si>
  <si>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</si>
  <si>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</si>
  <si>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</si>
  <si>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</si>
  <si>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</si>
  <si>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</si>
  <si>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</si>
  <si>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</si>
  <si>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</si>
  <si>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</si>
  <si>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</si>
  <si>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</si>
  <si>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</si>
  <si>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</si>
  <si>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</si>
  <si>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</si>
  <si>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</si>
  <si>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</si>
  <si>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</si>
  <si>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</si>
  <si>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</si>
  <si>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</si>
  <si>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</si>
  <si>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</si>
  <si>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</si>
  <si>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</si>
  <si>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</si>
  <si>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</si>
  <si>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</si>
  <si>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</si>
  <si>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</si>
  <si>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</si>
  <si>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</si>
  <si>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</si>
  <si>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</si>
  <si>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</si>
  <si>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</si>
  <si>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</si>
  <si>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</si>
  <si>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</si>
  <si>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</si>
  <si>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</si>
  <si>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</si>
  <si>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</si>
  <si>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</si>
  <si>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</si>
  <si>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</si>
  <si>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</si>
  <si>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</si>
  <si>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</si>
  <si>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</si>
  <si>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</si>
  <si>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</si>
  <si>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</si>
  <si>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</si>
  <si>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</si>
  <si>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</si>
  <si>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</si>
  <si>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</si>
  <si>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</si>
  <si>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</si>
  <si>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</si>
  <si>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</si>
  <si>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</si>
  <si>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</si>
  <si>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</si>
  <si>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</si>
  <si>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</si>
  <si>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</si>
  <si>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</si>
  <si>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</si>
  <si>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</si>
  <si>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</si>
  <si>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</si>
  <si>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</si>
  <si>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</si>
  <si>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</si>
  <si>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</si>
  <si>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</si>
  <si>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</si>
  <si>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</si>
  <si>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</si>
  <si>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</si>
  <si>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</si>
  <si>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</si>
  <si>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</si>
  <si>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</si>
  <si>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</si>
  <si>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</si>
  <si>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</si>
  <si>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</si>
  <si>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</si>
  <si>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</si>
  <si>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</si>
  <si>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</si>
  <si>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</si>
  <si>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</si>
  <si>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</si>
  <si>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</si>
  <si>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</si>
  <si>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</si>
  <si>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</si>
  <si>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</si>
  <si>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</si>
  <si>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</si>
  <si>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</si>
  <si>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</si>
  <si>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</si>
  <si>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</si>
  <si>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</si>
  <si>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</si>
  <si>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</si>
  <si>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</si>
  <si>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</si>
  <si>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</si>
  <si>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</si>
  <si>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</si>
  <si>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</si>
  <si>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</si>
  <si>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</si>
  <si>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</si>
  <si>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</si>
  <si>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</si>
  <si>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</si>
  <si>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</si>
  <si>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</si>
  <si>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</si>
  <si>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</si>
  <si>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</si>
  <si>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</si>
  <si>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</si>
  <si>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</si>
  <si>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</si>
  <si>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</si>
  <si>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</si>
  <si>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</si>
  <si>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</si>
  <si>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</si>
  <si>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</si>
  <si>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</si>
  <si>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</si>
  <si>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</si>
  <si>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</si>
  <si>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</si>
  <si>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</si>
  <si>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</si>
  <si>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</si>
  <si>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</si>
  <si>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</si>
  <si>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</si>
  <si>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</si>
  <si>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</si>
  <si>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</si>
  <si>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</si>
  <si>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</si>
  <si>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</si>
  <si>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</si>
  <si>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</si>
  <si>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</si>
  <si>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</si>
  <si>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</si>
  <si>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</si>
  <si>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</si>
  <si>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</si>
  <si>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</si>
  <si>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</si>
  <si>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</si>
  <si>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</si>
  <si>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</si>
  <si>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</si>
  <si>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</si>
  <si>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</si>
  <si>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</si>
  <si>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</si>
  <si>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</si>
  <si>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</si>
  <si>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</si>
  <si>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</si>
  <si>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</si>
  <si>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</si>
  <si>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</si>
  <si>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</si>
  <si>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</si>
  <si>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</si>
  <si>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</si>
  <si>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</si>
  <si>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</si>
  <si>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</si>
  <si>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</si>
  <si>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</si>
  <si>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</si>
  <si>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</si>
  <si>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</si>
  <si>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</si>
  <si>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</si>
  <si>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</si>
  <si>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</si>
  <si>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</si>
  <si>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</si>
  <si>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</si>
  <si>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</si>
  <si>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</si>
  <si>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</si>
  <si>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</si>
  <si>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</si>
  <si>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</si>
  <si>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</si>
  <si>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</si>
  <si>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</si>
  <si>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</si>
  <si>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</si>
  <si>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</si>
  <si>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</si>
  <si>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</si>
  <si>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</si>
  <si>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</si>
  <si>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</si>
  <si>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</si>
  <si>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</si>
  <si>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</si>
  <si>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</si>
  <si>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</si>
  <si>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</si>
  <si>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</si>
  <si>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</si>
  <si>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</si>
  <si>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</si>
  <si>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</si>
  <si>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</si>
  <si>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</si>
  <si>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</si>
  <si>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</si>
  <si>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</si>
  <si>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</si>
  <si>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</si>
  <si>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</si>
  <si>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</si>
  <si>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</si>
  <si>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</si>
  <si>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</si>
  <si>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</si>
  <si>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</si>
  <si>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</si>
  <si>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</si>
  <si>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</si>
  <si>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</si>
  <si>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</si>
  <si>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</si>
  <si>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</si>
  <si>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</si>
  <si>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</si>
  <si>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</si>
  <si>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</si>
  <si>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</si>
  <si>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</si>
  <si>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</si>
  <si>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</si>
  <si>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</si>
  <si>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</si>
  <si>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</si>
  <si>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</si>
  <si>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</si>
  <si>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</si>
  <si>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</si>
  <si>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</si>
  <si>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</si>
  <si>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</si>
  <si>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</si>
  <si>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</si>
  <si>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</si>
  <si>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</si>
  <si>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</si>
  <si>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</si>
  <si>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</si>
  <si>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</si>
  <si>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</si>
  <si>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</si>
  <si>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</si>
  <si>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</si>
  <si>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</si>
  <si>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</si>
  <si>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</si>
  <si>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</si>
  <si>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</si>
  <si>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</si>
  <si>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</si>
  <si>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</si>
  <si>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</si>
  <si>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</si>
  <si>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</si>
  <si>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</si>
  <si>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</si>
  <si>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</si>
  <si>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</si>
  <si>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</si>
  <si>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</si>
  <si>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</si>
  <si>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</si>
  <si>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</si>
  <si>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</si>
  <si>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</si>
  <si>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</si>
  <si>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</si>
  <si>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</si>
  <si>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</si>
  <si>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</si>
  <si>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</si>
  <si>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</si>
  <si>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</si>
  <si>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</si>
  <si>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</si>
  <si>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</si>
  <si>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</si>
  <si>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</si>
  <si>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</si>
  <si>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</si>
  <si>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</si>
  <si>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</si>
  <si>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</si>
  <si>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</si>
  <si>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</si>
  <si>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</si>
  <si>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</si>
  <si>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</si>
  <si>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</si>
  <si>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</si>
  <si>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</si>
  <si>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</si>
  <si>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</si>
  <si>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</si>
  <si>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</si>
  <si>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</si>
  <si>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</si>
  <si>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</si>
  <si>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</si>
  <si>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</si>
  <si>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</si>
  <si>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</si>
  <si>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</si>
  <si>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</si>
  <si>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</si>
  <si>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</si>
  <si>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</si>
  <si>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</si>
  <si>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</si>
  <si>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</si>
  <si>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</si>
  <si>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</si>
  <si>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</si>
  <si>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</si>
  <si>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</si>
  <si>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</si>
  <si>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</si>
  <si>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</si>
  <si>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</si>
  <si>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</si>
  <si>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</si>
  <si>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</si>
  <si>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</si>
  <si>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</si>
  <si>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</si>
  <si>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</si>
  <si>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</si>
  <si>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</si>
  <si>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</si>
  <si>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</si>
  <si>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</si>
  <si>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</si>
  <si>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</si>
  <si>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</si>
  <si>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</si>
  <si>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</si>
  <si>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</si>
  <si>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</si>
  <si>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</si>
  <si>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</si>
  <si>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</si>
  <si>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</si>
  <si>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</si>
  <si>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</si>
  <si>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</si>
  <si>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</si>
  <si>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</si>
  <si>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</si>
  <si>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</si>
  <si>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</si>
  <si>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</si>
  <si>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</si>
  <si>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</si>
  <si>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</si>
  <si>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</si>
  <si>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</si>
  <si>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</si>
  <si>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</si>
  <si>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</si>
  <si>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</si>
  <si>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</si>
  <si>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</si>
  <si>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</si>
  <si>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</si>
  <si>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</si>
  <si>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</si>
  <si>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</si>
  <si>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</si>
  <si>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</si>
  <si>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</si>
  <si>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</si>
  <si>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</si>
  <si>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</si>
  <si>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</si>
  <si>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</si>
  <si>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</si>
  <si>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</si>
  <si>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</si>
  <si>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</si>
  <si>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</si>
  <si>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</si>
  <si>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</si>
  <si>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</si>
  <si>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</si>
  <si>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</si>
  <si>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</si>
  <si>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</si>
  <si>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</si>
  <si>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</si>
  <si>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</si>
  <si>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</si>
  <si>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</si>
  <si>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</si>
  <si>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</si>
  <si>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</si>
  <si>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</si>
  <si>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</si>
  <si>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</si>
  <si>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</si>
  <si>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</si>
  <si>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</si>
  <si>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</si>
  <si>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</si>
  <si>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</si>
  <si>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</si>
  <si>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</si>
  <si>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</si>
  <si>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</si>
  <si>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</si>
  <si>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</si>
  <si>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</si>
  <si>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</si>
  <si>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</si>
  <si>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</si>
  <si>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</si>
  <si>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</si>
  <si>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</si>
  <si>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</si>
  <si>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</si>
  <si>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</si>
  <si>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</si>
  <si>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</si>
  <si>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</si>
  <si>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</si>
  <si>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</si>
  <si>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</si>
  <si>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</si>
  <si>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</si>
  <si>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</si>
  <si>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</si>
  <si>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</si>
  <si>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</si>
  <si>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</si>
  <si>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</si>
  <si>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</si>
  <si>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</si>
  <si>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</si>
  <si>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</si>
  <si>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</si>
  <si>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</si>
  <si>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</si>
  <si>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</si>
  <si>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</si>
  <si>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</si>
  <si>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</si>
  <si>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</si>
  <si>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</si>
  <si>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</si>
  <si>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</si>
  <si>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</si>
  <si>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</si>
  <si>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</si>
  <si>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</si>
  <si>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</si>
  <si>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</si>
  <si>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</si>
  <si>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</si>
  <si>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</si>
  <si>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</si>
  <si>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</si>
  <si>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</si>
  <si>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</si>
  <si>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</si>
  <si>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</si>
  <si>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</si>
  <si>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</si>
  <si>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</si>
  <si>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</si>
  <si>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</si>
  <si>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</si>
  <si>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</si>
  <si>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</si>
  <si>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</si>
  <si>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</si>
  <si>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</si>
  <si>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</si>
  <si>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</si>
  <si>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</si>
  <si>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</si>
  <si>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</si>
  <si>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</si>
  <si>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</si>
  <si>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</si>
  <si>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</si>
  <si>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</si>
  <si>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</si>
  <si>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</si>
  <si>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</si>
  <si>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</si>
  <si>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</si>
  <si>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</si>
  <si>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</si>
  <si>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</si>
  <si>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</si>
  <si>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</si>
  <si>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</si>
  <si>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</si>
  <si>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</si>
  <si>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</si>
  <si>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</si>
  <si>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</si>
  <si>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</si>
  <si>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</si>
  <si>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</si>
  <si>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</si>
  <si>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</si>
  <si>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</si>
  <si>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</si>
  <si>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</si>
  <si>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</si>
  <si>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</si>
  <si>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</si>
  <si>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</si>
  <si>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</si>
  <si>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</si>
  <si>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</si>
  <si>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</si>
  <si>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</si>
  <si>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</si>
  <si>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</si>
  <si>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</si>
  <si>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</si>
  <si>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</si>
  <si>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</si>
  <si>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</si>
  <si>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</si>
  <si>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</si>
  <si>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</si>
  <si>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</si>
  <si>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</si>
  <si>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</si>
  <si>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</si>
  <si>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</si>
  <si>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</si>
  <si>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</si>
  <si>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</si>
  <si>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</si>
  <si>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</si>
  <si>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</si>
  <si>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</si>
  <si>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</si>
  <si>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</si>
  <si>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</si>
  <si>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</si>
  <si>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</si>
  <si>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</si>
  <si>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</si>
  <si>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</si>
  <si>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</si>
  <si>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</si>
  <si>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</si>
  <si>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</si>
  <si>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</si>
  <si>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</si>
  <si>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</si>
  <si>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</si>
  <si>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</si>
  <si>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</si>
  <si>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</si>
  <si>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</si>
  <si>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</si>
  <si>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</si>
  <si>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</si>
  <si>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</si>
  <si>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</si>
  <si>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</si>
  <si>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</si>
  <si>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</si>
  <si>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</si>
  <si>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</si>
  <si>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</si>
  <si>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</si>
  <si>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</si>
  <si>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</si>
  <si>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</si>
  <si>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</si>
  <si>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</si>
  <si>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</si>
  <si>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</si>
  <si>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</si>
  <si>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</si>
  <si>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</si>
  <si>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</si>
  <si>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</si>
  <si>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</si>
  <si>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</si>
  <si>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</si>
  <si>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</si>
  <si>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</si>
  <si>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</si>
  <si>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</si>
  <si>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</si>
  <si>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</si>
  <si>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</si>
  <si>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</si>
  <si>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</si>
  <si>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</si>
  <si>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</si>
  <si>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</si>
  <si>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</si>
  <si>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</si>
  <si>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</si>
  <si>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</si>
  <si>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</si>
  <si>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</si>
  <si>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</si>
  <si>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</si>
  <si>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</si>
  <si>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</si>
  <si>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</si>
  <si>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</si>
  <si>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</si>
  <si>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</si>
  <si>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</si>
  <si>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</si>
  <si>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</si>
  <si>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</si>
  <si>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</si>
  <si>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</si>
  <si>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</si>
  <si>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</si>
  <si>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</si>
  <si>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</si>
  <si>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</si>
  <si>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</si>
  <si>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</si>
  <si>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</si>
  <si>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</si>
  <si>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</si>
  <si>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</si>
  <si>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</si>
  <si>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</si>
  <si>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</si>
  <si>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</si>
  <si>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</si>
  <si>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</si>
  <si>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</si>
  <si>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</si>
  <si>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</si>
  <si>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</si>
  <si>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</si>
  <si>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</si>
  <si>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</si>
  <si>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</si>
  <si>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</si>
  <si>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</si>
  <si>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</si>
  <si>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</si>
  <si>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</si>
  <si>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</si>
  <si>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</si>
  <si>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</si>
  <si>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</si>
  <si>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</si>
  <si>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</si>
  <si>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</si>
  <si>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</si>
  <si>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</si>
  <si>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</si>
  <si>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</si>
  <si>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</si>
  <si>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</si>
  <si>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</si>
  <si>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</si>
  <si>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</si>
  <si>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</si>
  <si>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</si>
  <si>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</si>
  <si>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</si>
  <si>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</si>
  <si>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</si>
  <si>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</si>
  <si>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</si>
  <si>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</si>
  <si>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</si>
  <si>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</si>
  <si>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</si>
  <si>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</si>
  <si>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</si>
  <si>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</si>
  <si>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</si>
  <si>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</si>
  <si>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</si>
  <si>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</si>
  <si>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</si>
  <si>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</si>
  <si>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</si>
  <si>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</si>
  <si>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</si>
  <si>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</si>
  <si>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</si>
  <si>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</si>
  <si>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</si>
  <si>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</si>
  <si>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</si>
  <si>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</si>
  <si>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</si>
  <si>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</si>
  <si>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</si>
  <si>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</si>
  <si>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</si>
  <si>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</si>
  <si>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</si>
  <si>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</si>
  <si>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</si>
  <si>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</si>
  <si>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</si>
  <si>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</si>
  <si>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</si>
  <si>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</si>
  <si>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</si>
  <si>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</si>
  <si>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</si>
  <si>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</si>
  <si>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</si>
  <si>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</si>
  <si>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</si>
  <si>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</si>
  <si>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</si>
  <si>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</si>
  <si>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</si>
  <si>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</si>
  <si>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</si>
  <si>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</si>
  <si>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</si>
  <si>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</si>
  <si>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</si>
  <si>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</si>
  <si>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</si>
  <si>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</si>
  <si>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</si>
  <si>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</si>
  <si>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</si>
  <si>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</si>
  <si>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</si>
  <si>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</si>
  <si>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</si>
  <si>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</si>
  <si>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</si>
  <si>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</si>
  <si>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</si>
  <si>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</si>
  <si>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</si>
  <si>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</si>
  <si>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</si>
  <si>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</si>
  <si>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</si>
  <si>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</si>
  <si>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</si>
  <si>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</si>
  <si>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</si>
  <si>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</si>
  <si>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</si>
  <si>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</si>
  <si>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</si>
  <si>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</si>
  <si>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</si>
  <si>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</si>
  <si>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</si>
  <si>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</si>
  <si>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</si>
  <si>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</si>
  <si>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</si>
  <si>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</si>
  <si>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</si>
  <si>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</si>
  <si>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</si>
  <si>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</si>
  <si>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</si>
  <si>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</si>
  <si>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</si>
  <si>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</si>
  <si>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</si>
  <si>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</si>
  <si>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</si>
  <si>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</si>
  <si>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</si>
  <si>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</si>
  <si>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</si>
  <si>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</si>
  <si>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</si>
  <si>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</si>
  <si>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</si>
  <si>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</si>
  <si>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</si>
  <si>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</si>
  <si>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</si>
  <si>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</si>
  <si>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</si>
  <si>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</si>
  <si>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</si>
  <si>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</si>
  <si>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</si>
  <si>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</si>
  <si>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</si>
  <si>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</si>
  <si>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</si>
  <si>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</si>
  <si>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</si>
  <si>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</si>
  <si>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</si>
  <si>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</si>
  <si>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</si>
  <si>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</si>
  <si>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</si>
  <si>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</si>
  <si>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</si>
  <si>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</si>
  <si>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</si>
  <si>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</si>
  <si>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</si>
  <si>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</si>
  <si>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</si>
  <si>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</si>
  <si>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</si>
  <si>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</si>
  <si>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</si>
  <si>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</si>
  <si>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</si>
  <si>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</si>
  <si>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</si>
  <si>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</si>
  <si>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</si>
  <si>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</si>
  <si>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</si>
  <si>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</si>
  <si>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</si>
  <si>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</si>
  <si>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</si>
  <si>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</si>
  <si>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</si>
  <si>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</si>
  <si>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</si>
  <si>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</si>
  <si>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</si>
  <si>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</si>
  <si>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</si>
  <si>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</si>
  <si>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</si>
  <si>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</si>
  <si>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</si>
  <si>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</si>
  <si>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</si>
  <si>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</si>
  <si>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</si>
  <si>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</si>
  <si>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</si>
  <si>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</si>
  <si>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</si>
  <si>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</si>
  <si>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</si>
  <si>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</si>
  <si>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</si>
  <si>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</si>
  <si>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</si>
  <si>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</si>
  <si>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</si>
  <si>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</si>
  <si>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</si>
  <si>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</si>
  <si>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</si>
  <si>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</si>
  <si>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</si>
  <si>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</si>
  <si>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</si>
  <si>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</si>
  <si>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</si>
  <si>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</si>
  <si>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</si>
  <si>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</si>
  <si>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</si>
  <si>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</si>
  <si>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</si>
  <si>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</si>
  <si>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</si>
  <si>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</si>
  <si>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</si>
  <si>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</si>
  <si>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</si>
  <si>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</si>
  <si>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</si>
  <si>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</si>
  <si>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</si>
  <si>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</si>
  <si>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</si>
  <si>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</si>
  <si>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</si>
  <si>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</si>
  <si>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</si>
  <si>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</si>
  <si>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</si>
  <si>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</si>
  <si>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</si>
  <si>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</si>
  <si>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</si>
  <si>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</si>
  <si>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</si>
  <si>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</si>
  <si>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</si>
  <si>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</si>
  <si>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</si>
  <si>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</si>
  <si>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</si>
  <si>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</si>
  <si>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</si>
  <si>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</si>
  <si>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</si>
  <si>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</si>
  <si>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</si>
  <si>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</si>
  <si>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</si>
  <si>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</si>
  <si>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</si>
  <si>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</si>
  <si>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</si>
  <si>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</si>
  <si>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</si>
  <si>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</si>
  <si>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</si>
  <si>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</si>
  <si>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</si>
  <si>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</si>
  <si>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</si>
  <si>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</si>
  <si>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</si>
  <si>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</si>
  <si>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</si>
  <si>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</si>
  <si>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</si>
  <si>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</si>
  <si>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</si>
  <si>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</si>
  <si>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</si>
  <si>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</si>
  <si>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</si>
  <si>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</si>
  <si>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</si>
  <si>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</si>
  <si>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</si>
  <si>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</si>
  <si>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</si>
  <si>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</si>
  <si>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</si>
  <si>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</si>
  <si>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</si>
  <si>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</si>
  <si>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</si>
  <si>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</si>
  <si>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</si>
  <si>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</si>
  <si>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</si>
  <si>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</si>
  <si>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</si>
  <si>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</si>
  <si>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</si>
  <si>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</si>
  <si>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</si>
  <si>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</si>
  <si>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</si>
  <si>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</si>
  <si>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</si>
  <si>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</si>
  <si>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</si>
  <si>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</si>
  <si>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</si>
  <si>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</si>
  <si>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</si>
  <si>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</si>
  <si>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</si>
  <si>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</si>
  <si>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</si>
  <si>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</si>
  <si>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</si>
  <si>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</si>
  <si>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</si>
  <si>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</si>
  <si>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</si>
  <si>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</si>
  <si>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</si>
  <si>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</si>
  <si>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</si>
  <si>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</si>
  <si>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</si>
  <si>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</si>
  <si>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</si>
  <si>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</si>
  <si>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</si>
  <si>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</si>
  <si>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</si>
  <si>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</si>
  <si>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</si>
  <si>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</si>
  <si>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</si>
  <si>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</si>
  <si>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</si>
  <si>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</si>
  <si>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</si>
  <si>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</si>
  <si>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</si>
  <si>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</si>
  <si>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</si>
  <si>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</si>
  <si>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</si>
  <si>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</si>
  <si>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</si>
  <si>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</si>
  <si>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</si>
  <si>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</si>
  <si>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</si>
  <si>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</si>
  <si>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</si>
  <si>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</si>
  <si>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</si>
  <si>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</si>
  <si>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</si>
  <si>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</si>
  <si>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</si>
  <si>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</si>
  <si>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</si>
  <si>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</si>
  <si>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</si>
  <si>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</si>
  <si>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</si>
  <si>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</si>
  <si>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</si>
  <si>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</si>
  <si>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</si>
  <si>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</si>
  <si>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</si>
  <si>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</si>
  <si>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</si>
  <si>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</si>
  <si>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</si>
  <si>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</si>
  <si>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</si>
  <si>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</si>
  <si>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</si>
  <si>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</si>
  <si>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</si>
  <si>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</si>
  <si>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</si>
  <si>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</si>
  <si>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</si>
  <si>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</si>
  <si>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</si>
  <si>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</si>
  <si>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</si>
  <si>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</si>
  <si>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</si>
  <si>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</si>
  <si>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</si>
  <si>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</si>
  <si>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</si>
  <si>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</si>
  <si>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</si>
  <si>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</si>
  <si>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</si>
  <si>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</si>
  <si>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</si>
  <si>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</si>
  <si>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</si>
  <si>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</si>
  <si>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</si>
  <si>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</si>
  <si>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</si>
  <si>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</si>
  <si>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</si>
  <si>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</si>
  <si>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</si>
  <si>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</si>
  <si>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</si>
  <si>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</si>
  <si>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</si>
  <si>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</si>
  <si>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</si>
  <si>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</si>
  <si>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</si>
  <si>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</si>
  <si>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</si>
  <si>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</si>
  <si>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</si>
  <si>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</si>
  <si>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</si>
  <si>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</si>
  <si>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</si>
  <si>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</si>
  <si>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</si>
  <si>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</si>
  <si>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</si>
  <si>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</si>
  <si>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</si>
  <si>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</si>
  <si>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</si>
  <si>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</si>
  <si>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</si>
  <si>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</si>
  <si>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</si>
  <si>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</si>
  <si>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</si>
  <si>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</si>
  <si>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</si>
  <si>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</si>
  <si>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</si>
  <si>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</si>
  <si>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</si>
  <si>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</si>
  <si>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</si>
  <si>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</si>
  <si>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</si>
  <si>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</si>
  <si>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</si>
  <si>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</si>
  <si>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</si>
  <si>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</si>
  <si>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</si>
  <si>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</si>
  <si>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</si>
  <si>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</si>
  <si>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</si>
  <si>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</si>
  <si>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</si>
  <si>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</si>
  <si>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</si>
  <si>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</si>
  <si>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</si>
  <si>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</si>
  <si>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</si>
  <si>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</si>
  <si>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</si>
  <si>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</si>
  <si>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</si>
  <si>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</si>
  <si>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</si>
  <si>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</si>
  <si>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</si>
  <si>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</si>
  <si>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</si>
  <si>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</si>
  <si>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</si>
  <si>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</si>
  <si>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</si>
  <si>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</si>
  <si>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</si>
  <si>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</si>
  <si>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</si>
  <si>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</si>
  <si>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</si>
  <si>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</si>
  <si>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</si>
  <si>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</si>
  <si>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</si>
  <si>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</si>
  <si>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</si>
  <si>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</si>
  <si>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</si>
  <si>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</si>
  <si>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</si>
  <si>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</si>
  <si>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</si>
  <si>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</si>
  <si>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</si>
  <si>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</si>
  <si>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</si>
  <si>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</si>
  <si>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</si>
  <si>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</si>
  <si>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</si>
  <si>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</si>
  <si>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</si>
  <si>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</si>
  <si>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</si>
  <si>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</si>
  <si>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</si>
  <si>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</si>
  <si>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</si>
  <si>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</si>
  <si>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</si>
  <si>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</si>
  <si>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</si>
  <si>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</si>
  <si>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</si>
  <si>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</si>
  <si>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</si>
  <si>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</si>
  <si>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</si>
  <si>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</si>
  <si>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</si>
  <si>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</si>
  <si>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</si>
  <si>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</si>
  <si>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</si>
  <si>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</si>
  <si>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</si>
  <si>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</si>
  <si>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</si>
  <si>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</si>
  <si>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</si>
  <si>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</si>
  <si>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</si>
  <si>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</si>
  <si>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</si>
  <si>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</si>
  <si>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</si>
  <si>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</si>
  <si>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</si>
  <si>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</si>
  <si>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</si>
  <si>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</si>
  <si>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</si>
  <si>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</si>
  <si>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</si>
  <si>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</si>
  <si>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</si>
  <si>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</si>
  <si>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</si>
  <si>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</si>
  <si>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</si>
  <si>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</si>
  <si>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</si>
  <si>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</si>
  <si>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</si>
  <si>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</si>
  <si>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</si>
  <si>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</si>
  <si>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</si>
  <si>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</si>
  <si>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</si>
  <si>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</si>
  <si>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</si>
  <si>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</si>
  <si>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</si>
  <si>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</si>
  <si>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</si>
  <si>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</si>
  <si>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</si>
  <si>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</si>
  <si>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</si>
  <si>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</si>
  <si>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</si>
  <si>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</si>
  <si>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</si>
  <si>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</si>
  <si>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</si>
  <si>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</si>
  <si>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</si>
  <si>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</si>
  <si>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</si>
  <si>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</si>
  <si>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</si>
  <si>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</si>
  <si>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</si>
  <si>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</si>
  <si>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</si>
  <si>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</si>
  <si>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</si>
  <si>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</si>
  <si>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</si>
  <si>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</si>
  <si>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</si>
  <si>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</si>
  <si>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</si>
  <si>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</si>
  <si>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</si>
  <si>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</si>
  <si>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</si>
  <si>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</si>
  <si>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</si>
  <si>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</si>
  <si>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</si>
  <si>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</si>
  <si>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</si>
  <si>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</si>
  <si>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</si>
  <si>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</si>
  <si>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</si>
  <si>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</si>
  <si>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</si>
  <si>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</si>
  <si>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</si>
  <si>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</si>
  <si>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</si>
  <si>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</si>
  <si>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</si>
  <si>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</si>
  <si>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</si>
  <si>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</si>
  <si>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</si>
  <si>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</si>
  <si>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</si>
  <si>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</si>
  <si>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</si>
  <si>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</si>
  <si>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</si>
  <si>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</si>
  <si>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</si>
  <si>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</si>
  <si>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</si>
  <si>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</si>
  <si>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</si>
  <si>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</si>
  <si>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</si>
  <si>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</si>
  <si>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</si>
  <si>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</si>
  <si>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</si>
  <si>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</si>
  <si>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</si>
  <si>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</si>
  <si>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</si>
  <si>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</si>
  <si>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</si>
  <si>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</si>
  <si>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</si>
  <si>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</si>
  <si>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</si>
  <si>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</si>
  <si>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</si>
  <si>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</si>
  <si>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</si>
  <si>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</si>
  <si>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</si>
  <si>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</si>
  <si>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</si>
  <si>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</si>
  <si>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</si>
  <si>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</si>
  <si>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</si>
  <si>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</si>
  <si>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</si>
  <si>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</si>
  <si>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</si>
  <si>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</si>
  <si>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</si>
  <si>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</si>
  <si>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</si>
  <si>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</si>
  <si>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</si>
  <si>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</si>
  <si>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</si>
  <si>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</si>
  <si>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</si>
  <si>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</si>
  <si>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</si>
  <si>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</si>
  <si>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</si>
  <si>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</si>
  <si>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</si>
  <si>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</si>
  <si>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</si>
  <si>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</si>
  <si>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</si>
  <si>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</si>
  <si>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</si>
  <si>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</si>
  <si>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</si>
  <si>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</si>
  <si>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</si>
  <si>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</si>
  <si>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</si>
  <si>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</si>
  <si>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</si>
  <si>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</si>
  <si>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</si>
  <si>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</si>
  <si>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</si>
  <si>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</si>
  <si>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</si>
  <si>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</si>
  <si>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</si>
  <si>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</si>
  <si>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</si>
  <si>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</si>
  <si>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</si>
  <si>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</si>
  <si>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</si>
  <si>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</si>
  <si>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</si>
  <si>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</si>
  <si>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</si>
  <si>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</si>
  <si>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</si>
  <si>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</si>
  <si>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</si>
  <si>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</si>
  <si>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</si>
  <si>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</si>
  <si>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</si>
  <si>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</si>
  <si>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</si>
  <si>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</si>
  <si>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</si>
  <si>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</si>
  <si>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</si>
  <si>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</si>
  <si>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</si>
  <si>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</si>
  <si>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</si>
  <si>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</si>
  <si>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</si>
  <si>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</si>
  <si>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</si>
  <si>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</si>
  <si>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</si>
  <si>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</si>
  <si>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</si>
  <si>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</si>
  <si>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</si>
  <si>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</si>
  <si>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</si>
  <si>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</si>
  <si>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</si>
  <si>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</si>
  <si>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</si>
  <si>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</si>
  <si>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</si>
  <si>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</si>
  <si>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</si>
  <si>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</si>
  <si>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</si>
  <si>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</si>
  <si>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</si>
  <si>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</si>
  <si>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</si>
  <si>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</si>
  <si>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</si>
  <si>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</si>
  <si>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</si>
  <si>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</si>
  <si>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</si>
  <si>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</si>
  <si>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</si>
  <si>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</si>
  <si>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</si>
  <si>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</si>
  <si>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</si>
  <si>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</si>
  <si>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</si>
  <si>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</si>
  <si>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</si>
  <si>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</si>
  <si>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</si>
  <si>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</si>
  <si>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</si>
  <si>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</si>
  <si>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</si>
  <si>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</si>
  <si>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</si>
  <si>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</si>
  <si>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</si>
  <si>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</si>
  <si>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</si>
  <si>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</si>
  <si>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</si>
  <si>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</si>
  <si>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</si>
  <si>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</si>
  <si>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</si>
  <si>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</si>
  <si>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</si>
  <si>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</si>
  <si>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</si>
  <si>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</si>
  <si>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</si>
  <si>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</si>
  <si>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</si>
  <si>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</si>
  <si>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</si>
  <si>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</si>
  <si>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</si>
  <si>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</si>
  <si>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</si>
  <si>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</si>
  <si>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</si>
  <si>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</si>
  <si>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</si>
  <si>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</si>
  <si>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</si>
  <si>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</si>
  <si>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</si>
  <si>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</si>
  <si>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</si>
  <si>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</si>
  <si>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</si>
  <si>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</si>
  <si>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</si>
  <si>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</si>
  <si>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</si>
  <si>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</si>
  <si>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</si>
  <si>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</si>
  <si>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</si>
  <si>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</si>
  <si>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</si>
  <si>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</si>
  <si>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</si>
  <si>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</si>
  <si>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</si>
  <si>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</si>
  <si>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</si>
  <si>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</si>
  <si>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</si>
  <si>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</si>
  <si>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</si>
  <si>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</si>
  <si>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</si>
  <si>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</si>
  <si>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</si>
  <si>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</si>
  <si>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</si>
  <si>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</si>
  <si>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</si>
  <si>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</si>
  <si>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</si>
  <si>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</si>
  <si>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</si>
  <si>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</si>
  <si>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</si>
  <si>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</si>
  <si>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</si>
  <si>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</si>
  <si>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</si>
  <si>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</si>
  <si>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</si>
  <si>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</si>
  <si>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</si>
  <si>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</si>
  <si>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</si>
  <si>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</si>
  <si>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</si>
  <si>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</si>
  <si>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</si>
  <si>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</si>
  <si>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</si>
  <si>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</si>
  <si>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</si>
  <si>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</si>
  <si>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</si>
  <si>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</si>
  <si>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</si>
  <si>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</si>
  <si>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</si>
  <si>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</si>
  <si>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</si>
  <si>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</si>
  <si>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</si>
  <si>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</si>
  <si>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</si>
  <si>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</si>
  <si>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</si>
  <si>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</si>
  <si>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</si>
  <si>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</si>
  <si>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</si>
  <si>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</si>
  <si>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</si>
  <si>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</si>
  <si>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</si>
  <si>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</si>
  <si>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</si>
  <si>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</si>
  <si>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</si>
  <si>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</si>
  <si>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</si>
  <si>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</si>
  <si>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</si>
  <si>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</si>
  <si>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</si>
  <si>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</si>
  <si>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</si>
  <si>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</si>
  <si>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</si>
  <si>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</si>
  <si>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</si>
  <si>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</si>
  <si>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</si>
  <si>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</si>
  <si>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</si>
  <si>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</si>
  <si>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</si>
  <si>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</si>
  <si>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</si>
  <si>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</si>
  <si>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</si>
  <si>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</si>
  <si>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</si>
  <si>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</si>
  <si>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</si>
  <si>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</si>
  <si>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</si>
  <si>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</si>
  <si>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</si>
  <si>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</si>
  <si>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</si>
  <si>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</si>
  <si>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</si>
  <si>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</si>
  <si>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</si>
  <si>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</si>
  <si>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</si>
  <si>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</si>
  <si>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</si>
  <si>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</si>
  <si>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</si>
  <si>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</si>
  <si>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</si>
  <si>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</si>
  <si>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</si>
  <si>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</si>
  <si>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</si>
  <si>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</si>
  <si>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</si>
  <si>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</si>
  <si>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</si>
  <si>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</si>
  <si>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</si>
  <si>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</si>
  <si>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</si>
  <si>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</si>
  <si>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</si>
  <si>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</si>
  <si>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</si>
  <si>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</si>
  <si>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</si>
  <si>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</si>
  <si>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</si>
  <si>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</si>
  <si>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</si>
  <si>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</si>
  <si>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</si>
  <si>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</si>
  <si>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</si>
  <si>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</si>
  <si>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</si>
  <si>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</si>
  <si>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</si>
  <si>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</si>
  <si>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</si>
  <si>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</si>
  <si>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</si>
  <si>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</si>
  <si>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</si>
  <si>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</si>
  <si>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</si>
  <si>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</si>
  <si>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</si>
  <si>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</si>
  <si>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</si>
  <si>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</si>
  <si>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</si>
  <si>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</si>
  <si>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</si>
  <si>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</si>
  <si>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</si>
  <si>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</si>
  <si>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</si>
  <si>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</si>
  <si>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</si>
  <si>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</si>
  <si>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</si>
  <si>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</si>
  <si>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</si>
  <si>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</si>
  <si>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</si>
  <si>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</si>
  <si>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</si>
  <si>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</si>
  <si>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</si>
  <si>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</si>
  <si>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</si>
  <si>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</si>
  <si>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</si>
  <si>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</si>
  <si>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</si>
  <si>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</si>
  <si>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</si>
  <si>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</si>
  <si>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</si>
  <si>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</si>
  <si>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</si>
  <si>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</si>
  <si>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</si>
  <si>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</si>
  <si>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</si>
  <si>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</si>
  <si>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</si>
  <si>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</si>
  <si>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</si>
  <si>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</si>
  <si>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</si>
  <si>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</si>
  <si>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</si>
  <si>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</si>
  <si>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</si>
  <si>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</si>
  <si>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</si>
  <si>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</si>
  <si>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</si>
  <si>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</si>
  <si>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</si>
  <si>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</si>
  <si>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</si>
  <si>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</si>
  <si>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</si>
  <si>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</si>
  <si>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</si>
  <si>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</si>
  <si>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</si>
  <si>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</si>
  <si>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</si>
  <si>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</si>
  <si>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</si>
  <si>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</si>
  <si>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</si>
  <si>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</si>
  <si>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</si>
  <si>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</si>
  <si>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</si>
  <si>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</si>
  <si>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</si>
  <si>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</si>
  <si>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</si>
  <si>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</si>
  <si>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</si>
  <si>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</si>
  <si>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</si>
  <si>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</si>
  <si>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</si>
  <si>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</si>
  <si>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</si>
  <si>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</si>
  <si>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</si>
  <si>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</si>
  <si>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</si>
  <si>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</si>
  <si>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</si>
  <si>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</si>
  <si>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</si>
  <si>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</si>
  <si>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</si>
  <si>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</si>
  <si>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</si>
  <si>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</si>
  <si>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</si>
  <si>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</si>
  <si>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</si>
  <si>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</si>
  <si>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</si>
  <si>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</si>
  <si>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</si>
  <si>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</si>
  <si>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</si>
  <si>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</si>
  <si>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</si>
  <si>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</si>
  <si>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</si>
  <si>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</si>
  <si>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</si>
  <si>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</si>
  <si>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</si>
  <si>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</si>
  <si>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</si>
  <si>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</si>
  <si>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</si>
  <si>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</si>
  <si>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</si>
  <si>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</si>
  <si>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</si>
  <si>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</si>
  <si>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</si>
  <si>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</si>
  <si>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</si>
  <si>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</si>
  <si>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</si>
  <si>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</si>
  <si>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</si>
  <si>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</si>
  <si>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</si>
  <si>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</si>
  <si>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</si>
  <si>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</si>
  <si>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</si>
  <si>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</si>
  <si>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</si>
  <si>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</si>
  <si>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</si>
  <si>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</si>
  <si>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</si>
  <si>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</si>
  <si>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</si>
  <si>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</si>
  <si>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</si>
  <si>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</si>
  <si>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</si>
  <si>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</si>
  <si>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</si>
  <si>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</si>
  <si>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</si>
  <si>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</si>
  <si>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</si>
  <si>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</si>
  <si>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</si>
  <si>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</si>
  <si>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</si>
  <si>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</si>
  <si>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</si>
  <si>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</si>
  <si>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</si>
  <si>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</si>
  <si>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</si>
  <si>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</si>
  <si>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</si>
  <si>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</si>
  <si>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</si>
  <si>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</si>
  <si>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</si>
  <si>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</si>
  <si>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</si>
  <si>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</si>
  <si>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</si>
  <si>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</si>
  <si>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</si>
  <si>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</si>
  <si>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</si>
  <si>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</si>
  <si>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</si>
  <si>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</si>
  <si>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</si>
  <si>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</si>
  <si>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</si>
  <si>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</si>
  <si>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</si>
  <si>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</si>
  <si>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</si>
  <si>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</si>
  <si>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</si>
  <si>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</si>
  <si>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</si>
  <si>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</si>
  <si>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</si>
  <si>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</si>
  <si>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</si>
  <si>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</si>
  <si>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</si>
  <si>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</si>
  <si>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</si>
  <si>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</si>
  <si>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</si>
  <si>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</si>
  <si>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</si>
  <si>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</si>
  <si>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</si>
  <si>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</si>
  <si>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</si>
  <si>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</si>
  <si>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</si>
  <si>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</si>
  <si>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</si>
  <si>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</si>
  <si>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</si>
  <si>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</si>
  <si>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</si>
  <si>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</si>
  <si>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</si>
  <si>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</si>
  <si>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</si>
  <si>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</si>
  <si>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</si>
  <si>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</si>
  <si>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</si>
  <si>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</si>
  <si>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</si>
  <si>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</si>
  <si>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</si>
  <si>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</si>
  <si>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</si>
  <si>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</si>
  <si>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</si>
  <si>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</si>
  <si>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</si>
  <si>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</si>
  <si>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</si>
  <si>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</si>
  <si>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</si>
  <si>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</si>
  <si>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</si>
  <si>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</si>
  <si>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</si>
  <si>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</si>
  <si>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</si>
  <si>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</si>
  <si>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</si>
  <si>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</si>
  <si>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</si>
  <si>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</si>
  <si>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</si>
  <si>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</si>
  <si>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</si>
  <si>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</si>
  <si>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</si>
  <si>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</si>
  <si>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</si>
  <si>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</si>
  <si>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</si>
  <si>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</si>
  <si>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</si>
  <si>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</si>
  <si>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</si>
  <si>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</si>
  <si>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</si>
  <si>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</si>
  <si>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</si>
  <si>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</si>
  <si>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</si>
  <si>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</si>
  <si>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</si>
  <si>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</si>
  <si>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</si>
  <si>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</si>
  <si>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</si>
  <si>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</si>
  <si>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</si>
  <si>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</si>
  <si>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</si>
  <si>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</si>
  <si>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</si>
  <si>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</si>
  <si>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</si>
  <si>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</si>
  <si>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</si>
  <si>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</si>
  <si>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</si>
  <si>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</si>
  <si>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</si>
  <si>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</si>
  <si>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</si>
  <si>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</si>
  <si>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</si>
  <si>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</si>
  <si>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</si>
  <si>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</si>
  <si>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</si>
  <si>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</si>
  <si>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</si>
  <si>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</si>
  <si>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</si>
  <si>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</si>
  <si>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</si>
  <si>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</si>
  <si>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</si>
  <si>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</si>
  <si>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</si>
  <si>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</si>
  <si>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</si>
  <si>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</si>
  <si>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</si>
  <si>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</si>
  <si>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</si>
  <si>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</si>
  <si>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</si>
  <si>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</si>
  <si>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</si>
  <si>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</si>
  <si>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</si>
  <si>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</si>
  <si>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</si>
  <si>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</si>
  <si>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</si>
  <si>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</si>
  <si>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</si>
  <si>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</si>
  <si>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</si>
  <si>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</si>
  <si>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</si>
  <si>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</si>
  <si>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</si>
  <si>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</si>
  <si>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</si>
  <si>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</si>
  <si>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</si>
  <si>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</si>
  <si>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</si>
  <si>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</si>
  <si>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</si>
  <si>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</si>
  <si>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</si>
  <si>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</si>
  <si>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</si>
  <si>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</si>
  <si>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</si>
  <si>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</si>
  <si>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</si>
  <si>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</si>
  <si>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</si>
  <si>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</si>
  <si>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</si>
  <si>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</si>
  <si>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</si>
  <si>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</si>
  <si>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</si>
  <si>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</si>
  <si>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</si>
  <si>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</si>
  <si>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</si>
  <si>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</si>
  <si>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</si>
  <si>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</si>
  <si>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</si>
  <si>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</si>
  <si>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</si>
  <si>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</si>
  <si>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</si>
  <si>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</si>
  <si>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</si>
  <si>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</si>
  <si>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</si>
  <si>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</si>
  <si>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</si>
  <si>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</si>
  <si>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</si>
  <si>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</si>
  <si>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</si>
  <si>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</si>
  <si>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</si>
  <si>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</si>
  <si>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</si>
  <si>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</si>
  <si>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</si>
  <si>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</si>
  <si>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</si>
  <si>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</si>
  <si>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</si>
  <si>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</si>
  <si>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</si>
  <si>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</si>
  <si>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</si>
  <si>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</si>
  <si>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</si>
  <si>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</si>
  <si>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</si>
  <si>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</si>
  <si>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</si>
  <si>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</si>
  <si>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</si>
  <si>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</si>
  <si>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</si>
  <si>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</si>
  <si>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</si>
  <si>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</si>
  <si>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</si>
  <si>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</si>
  <si>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</si>
  <si>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</si>
  <si>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</si>
  <si>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</si>
  <si>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</si>
  <si>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</si>
  <si>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</si>
  <si>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</si>
  <si>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</si>
  <si>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</si>
  <si>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</si>
  <si>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</si>
  <si>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</si>
  <si>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</si>
  <si>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</si>
  <si>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</si>
  <si>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</si>
  <si>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</si>
  <si>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</si>
  <si>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</si>
  <si>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</si>
  <si>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</si>
  <si>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</si>
  <si>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</si>
  <si>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</si>
  <si>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</si>
  <si>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</si>
  <si>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</si>
  <si>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</si>
  <si>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</si>
  <si>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</si>
  <si>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</si>
  <si>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</si>
  <si>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</si>
  <si>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</si>
  <si>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</si>
  <si>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</si>
  <si>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</si>
  <si>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</si>
  <si>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</si>
  <si>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</si>
  <si>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</si>
  <si>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</si>
  <si>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</si>
  <si>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</si>
  <si>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</si>
  <si>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</si>
  <si>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</si>
  <si>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</si>
  <si>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</si>
  <si>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</si>
  <si>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</si>
  <si>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</si>
  <si>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</si>
  <si>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</si>
  <si>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</si>
  <si>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</si>
  <si>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</si>
  <si>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</si>
  <si>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</si>
  <si>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</si>
  <si>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</si>
  <si>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</si>
  <si>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</si>
  <si>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</si>
  <si>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</si>
  <si>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</si>
  <si>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</si>
  <si>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</si>
  <si>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</si>
  <si>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</si>
  <si>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</si>
  <si>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</si>
  <si>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</si>
  <si>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</si>
  <si>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</si>
  <si>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</si>
  <si>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</si>
  <si>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</si>
  <si>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</si>
  <si>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</si>
  <si>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</si>
  <si>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</si>
  <si>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</si>
  <si>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</si>
  <si>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</si>
  <si>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</si>
  <si>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</si>
  <si>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</si>
  <si>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</si>
  <si>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</si>
  <si>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</si>
  <si>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</si>
  <si>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</si>
  <si>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</si>
  <si>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</si>
  <si>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</si>
  <si>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</si>
  <si>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</si>
  <si>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</si>
  <si>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</si>
  <si>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</si>
  <si>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</si>
  <si>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</si>
  <si>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</si>
  <si>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</si>
  <si>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</si>
  <si>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</si>
  <si>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</si>
  <si>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</si>
  <si>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</si>
  <si>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</si>
  <si>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</si>
  <si>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</si>
  <si>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</si>
  <si>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</si>
  <si>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</si>
  <si>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</si>
  <si>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</si>
  <si>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</si>
  <si>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</si>
  <si>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</si>
  <si>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</si>
  <si>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</si>
  <si>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</si>
  <si>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</si>
  <si>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</si>
  <si>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</si>
  <si>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</si>
  <si>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</si>
  <si>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</si>
  <si>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</si>
  <si>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</si>
  <si>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</si>
  <si>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</si>
  <si>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</si>
  <si>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</si>
  <si>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</si>
  <si>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</si>
  <si>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</si>
  <si>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</si>
  <si>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</si>
  <si>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</si>
  <si>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</si>
  <si>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</si>
  <si>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</si>
  <si>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</si>
  <si>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</si>
  <si>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</si>
  <si>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</si>
  <si>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</si>
  <si>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</si>
  <si>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</si>
  <si>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</si>
  <si>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</si>
  <si>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</si>
  <si>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</si>
  <si>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</si>
  <si>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</si>
  <si>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</si>
  <si>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</si>
  <si>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</si>
  <si>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</si>
  <si>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</si>
  <si>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</si>
  <si>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</si>
  <si>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</si>
  <si>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</si>
  <si>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</si>
  <si>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</si>
  <si>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</si>
  <si>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</si>
  <si>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</si>
  <si>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</si>
  <si>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</si>
  <si>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</si>
  <si>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</si>
  <si>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</si>
  <si>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</si>
  <si>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</si>
  <si>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</si>
  <si>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</si>
  <si>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</si>
  <si>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</si>
  <si>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</si>
  <si>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</si>
  <si>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</si>
  <si>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</si>
  <si>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</si>
  <si>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</si>
  <si>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</si>
  <si>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</si>
  <si>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</si>
  <si>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</si>
  <si>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</si>
  <si>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</si>
  <si>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</si>
  <si>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</si>
  <si>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</si>
  <si>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</si>
  <si>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</si>
  <si>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</si>
  <si>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</si>
  <si>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</si>
  <si>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</si>
  <si>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</si>
  <si>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</si>
  <si>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</si>
  <si>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</si>
  <si>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</si>
  <si>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</si>
  <si>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</si>
  <si>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</si>
  <si>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</si>
  <si>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</si>
  <si>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</si>
  <si>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</si>
  <si>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</si>
  <si>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</si>
  <si>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</si>
  <si>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</si>
  <si>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</si>
  <si>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</si>
  <si>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</si>
  <si>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</si>
  <si>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</si>
  <si>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</si>
  <si>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</si>
  <si>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</si>
  <si>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</si>
  <si>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</si>
  <si>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</si>
  <si>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</si>
  <si>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</si>
  <si>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</si>
  <si>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</si>
  <si>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</si>
  <si>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</si>
  <si>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</si>
  <si>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</si>
  <si>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</si>
  <si>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</si>
  <si>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</si>
  <si>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</si>
  <si>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</si>
  <si>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</si>
  <si>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</si>
  <si>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</si>
  <si>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</si>
  <si>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</si>
  <si>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</si>
  <si>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</si>
  <si>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</si>
  <si>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</si>
  <si>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</si>
  <si>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</si>
  <si>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</si>
  <si>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</si>
  <si>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</si>
  <si>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</si>
  <si>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</si>
  <si>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</si>
  <si>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</si>
  <si>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</si>
  <si>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</si>
  <si>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</si>
  <si>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</si>
  <si>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</si>
  <si>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</si>
  <si>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</si>
  <si>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</si>
  <si>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</si>
  <si>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</si>
  <si>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</si>
  <si>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</si>
  <si>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</si>
  <si>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</si>
  <si>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</si>
  <si>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</si>
  <si>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</si>
  <si>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</si>
  <si>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</si>
  <si>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</si>
  <si>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</si>
  <si>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</si>
  <si>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</si>
  <si>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</si>
  <si>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</si>
  <si>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</si>
  <si>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</si>
  <si>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</si>
  <si>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</si>
  <si>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</si>
  <si>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</si>
  <si>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</si>
  <si>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</si>
  <si>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</si>
  <si>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</si>
  <si>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</si>
  <si>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</si>
  <si>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</si>
  <si>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</si>
  <si>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</si>
  <si>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</si>
  <si>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</si>
  <si>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</si>
  <si>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</si>
  <si>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</si>
  <si>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</si>
  <si>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</si>
  <si>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</si>
  <si>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</si>
  <si>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</si>
  <si>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</si>
  <si>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</si>
  <si>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</si>
  <si>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</si>
  <si>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</si>
  <si>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</si>
  <si>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</si>
  <si>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</si>
  <si>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</si>
  <si>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</si>
  <si>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</si>
  <si>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</si>
  <si>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</si>
  <si>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</si>
  <si>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</si>
  <si>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</si>
  <si>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</si>
  <si>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</si>
  <si>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</si>
  <si>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</si>
  <si>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</si>
  <si>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</si>
  <si>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</si>
  <si>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</si>
  <si>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</si>
  <si>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</si>
  <si>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</si>
  <si>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</si>
  <si>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</si>
  <si>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</si>
  <si>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</si>
  <si>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</si>
  <si>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</si>
  <si>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</si>
  <si>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</si>
  <si>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</si>
  <si>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</si>
  <si>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</si>
  <si>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</si>
  <si>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</si>
  <si>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</si>
  <si>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</si>
  <si>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</si>
  <si>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</si>
  <si>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</si>
  <si>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</si>
  <si>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</si>
  <si>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</si>
  <si>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</si>
  <si>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</si>
  <si>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</si>
  <si>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</si>
  <si>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</si>
  <si>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</si>
  <si>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</si>
  <si>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</si>
  <si>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</si>
  <si>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</si>
  <si>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</si>
  <si>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</si>
  <si>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</si>
  <si>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</si>
  <si>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</si>
  <si>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</si>
  <si>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</si>
  <si>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</si>
  <si>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</si>
  <si>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</si>
  <si>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</si>
  <si>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</si>
  <si>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</si>
  <si>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</si>
  <si>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</si>
  <si>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</si>
  <si>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</si>
  <si>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</si>
  <si>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</si>
  <si>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</si>
  <si>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</si>
  <si>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</si>
  <si>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</si>
  <si>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</si>
  <si>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</si>
  <si>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</si>
  <si>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</si>
  <si>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</si>
  <si>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</si>
  <si>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</si>
  <si>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</si>
  <si>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</si>
  <si>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</si>
  <si>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</si>
  <si>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</si>
  <si>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</si>
  <si>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</si>
  <si>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</si>
  <si>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</si>
  <si>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</si>
  <si>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</si>
  <si>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</si>
  <si>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</si>
  <si>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</si>
  <si>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</si>
  <si>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</si>
  <si>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</si>
  <si>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</si>
  <si>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</si>
  <si>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</si>
  <si>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</si>
  <si>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</si>
  <si>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</si>
  <si>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</si>
  <si>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</si>
  <si>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</si>
  <si>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</si>
  <si>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</si>
  <si>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</si>
  <si>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</si>
  <si>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</si>
  <si>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</si>
  <si>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</si>
  <si>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</si>
  <si>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</si>
  <si>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</si>
  <si>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</si>
  <si>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</si>
  <si>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</si>
  <si>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</si>
  <si>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</si>
  <si>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</si>
  <si>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</si>
  <si>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</si>
  <si>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</si>
  <si>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</si>
  <si>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</si>
  <si>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</si>
  <si>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</si>
  <si>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</si>
  <si>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</si>
  <si>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</si>
  <si>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</si>
  <si>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</si>
  <si>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</si>
  <si>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</si>
  <si>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</si>
  <si>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</si>
  <si>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</si>
  <si>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</si>
  <si>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</si>
  <si>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</si>
  <si>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</si>
  <si>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</si>
  <si>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</si>
  <si>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</si>
  <si>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</si>
  <si>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</si>
  <si>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</si>
  <si>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</si>
  <si>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</si>
  <si>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</si>
  <si>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</si>
  <si>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</si>
  <si>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</si>
  <si>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</si>
  <si>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</si>
  <si>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</si>
  <si>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</si>
  <si>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</si>
  <si>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</si>
  <si>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</si>
  <si>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</si>
  <si>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</si>
  <si>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</si>
  <si>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</si>
  <si>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</si>
  <si>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</si>
  <si>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</si>
  <si>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</si>
  <si>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</si>
  <si>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</si>
  <si>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</si>
  <si>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</si>
  <si>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</si>
  <si>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</si>
  <si>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</si>
  <si>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</si>
  <si>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</si>
  <si>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</si>
  <si>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</si>
  <si>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</si>
  <si>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</si>
  <si>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</si>
  <si>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</si>
  <si>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</si>
  <si>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</si>
  <si>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</si>
  <si>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</si>
  <si>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</si>
  <si>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</si>
  <si>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</si>
  <si>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</si>
  <si>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</si>
  <si>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</si>
  <si>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</si>
  <si>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</si>
  <si>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</si>
  <si>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</si>
  <si>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</si>
  <si>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</si>
  <si>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</si>
  <si>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</si>
  <si>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</si>
  <si>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</si>
  <si>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</si>
  <si>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</si>
  <si>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</si>
  <si>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</si>
  <si>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</si>
  <si>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</si>
  <si>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</si>
  <si>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</si>
  <si>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</si>
  <si>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</si>
  <si>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</si>
  <si>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</si>
  <si>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</si>
  <si>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</si>
  <si>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</si>
  <si>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</si>
  <si>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</si>
  <si>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</si>
  <si>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</si>
  <si>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</si>
  <si>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</si>
  <si>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</si>
  <si>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</si>
  <si>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</si>
  <si>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</si>
  <si>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</si>
  <si>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</si>
  <si>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</si>
  <si>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</si>
  <si>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</si>
  <si>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</si>
  <si>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</si>
  <si>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</si>
  <si>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</si>
  <si>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</si>
  <si>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</si>
  <si>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</si>
  <si>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</si>
  <si>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</si>
  <si>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</si>
  <si>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</si>
  <si>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</si>
  <si>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</si>
  <si>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</si>
  <si>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</si>
  <si>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</si>
  <si>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</si>
  <si>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</si>
  <si>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</si>
  <si>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</si>
  <si>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</si>
  <si>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</si>
  <si>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</si>
  <si>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</si>
  <si>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</si>
  <si>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</si>
  <si>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</si>
  <si>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</si>
  <si>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</si>
  <si>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</si>
  <si>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</si>
  <si>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</si>
  <si>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</si>
  <si>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</si>
  <si>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</si>
  <si>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</si>
  <si>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</si>
  <si>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</si>
  <si>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</si>
  <si>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</si>
  <si>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</si>
  <si>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</si>
  <si>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</si>
  <si>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</si>
  <si>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</si>
  <si>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</si>
  <si>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</si>
  <si>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</si>
  <si>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</si>
  <si>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</si>
  <si>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</si>
  <si>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</si>
  <si>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</si>
  <si>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</si>
  <si>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</si>
  <si>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</si>
  <si>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</si>
  <si>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</si>
  <si>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</si>
  <si>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</si>
  <si>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</si>
  <si>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</si>
  <si>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</si>
  <si>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</si>
  <si>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</si>
  <si>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</si>
  <si>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</si>
  <si>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</si>
  <si>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</si>
  <si>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</si>
  <si>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</si>
  <si>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</si>
  <si>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</si>
  <si>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</si>
  <si>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</si>
  <si>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</si>
  <si>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</si>
  <si>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</si>
  <si>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</si>
  <si>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</si>
  <si>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</si>
  <si>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</si>
  <si>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</si>
  <si>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</si>
  <si>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</si>
  <si>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</si>
  <si>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</si>
  <si>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</si>
  <si>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</si>
  <si>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</si>
  <si>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</si>
  <si>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</si>
  <si>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</si>
  <si>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</si>
  <si>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</si>
  <si>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</si>
  <si>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</si>
  <si>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</si>
  <si>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</si>
  <si>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</si>
  <si>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</si>
  <si>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</si>
  <si>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</si>
  <si>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</si>
  <si>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</si>
  <si>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</si>
  <si>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</si>
  <si>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</si>
  <si>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</si>
  <si>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</si>
  <si>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</si>
  <si>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</si>
  <si>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</si>
  <si>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</si>
  <si>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</si>
  <si>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</si>
  <si>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</si>
  <si>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</si>
  <si>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</si>
  <si>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</si>
  <si>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</si>
  <si>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</si>
  <si>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</si>
  <si>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</si>
  <si>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</si>
  <si>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</si>
  <si>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</si>
  <si>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</si>
  <si>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</si>
  <si>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</si>
  <si>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</si>
  <si>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</si>
  <si>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</si>
  <si>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</si>
  <si>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</si>
  <si>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</si>
  <si>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</si>
  <si>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</si>
  <si>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</si>
  <si>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</si>
  <si>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</si>
  <si>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</si>
  <si>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</si>
  <si>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</si>
  <si>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</si>
  <si>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</si>
  <si>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</si>
  <si>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</si>
  <si>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</si>
  <si>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</si>
  <si>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</si>
  <si>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</si>
  <si>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</si>
  <si>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</si>
  <si>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</si>
  <si>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</si>
  <si>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</si>
  <si>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</si>
  <si>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</si>
  <si>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</si>
  <si>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</si>
  <si>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</si>
  <si>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</si>
  <si>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</si>
  <si>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</si>
  <si>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</si>
  <si>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</si>
  <si>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</si>
  <si>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</si>
  <si>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</si>
  <si>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</si>
  <si>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</si>
  <si>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</si>
  <si>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</si>
  <si>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</si>
  <si>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</si>
  <si>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</si>
  <si>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</si>
  <si>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</si>
  <si>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</si>
  <si>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</si>
  <si>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</si>
  <si>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</si>
  <si>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</si>
  <si>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</si>
  <si>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</si>
  <si>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</si>
  <si>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</si>
  <si>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</si>
  <si>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</si>
  <si>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</si>
  <si>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</si>
  <si>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</si>
  <si>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</si>
  <si>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</si>
  <si>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</si>
  <si>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</si>
  <si>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</si>
  <si>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</si>
  <si>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</si>
  <si>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</si>
  <si>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</si>
  <si>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</si>
  <si>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</si>
  <si>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</si>
  <si>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</si>
  <si>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</si>
  <si>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</si>
  <si>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</si>
  <si>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</si>
  <si>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</si>
  <si>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</si>
  <si>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</si>
  <si>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</si>
  <si>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</si>
  <si>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</si>
  <si>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</si>
  <si>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</si>
  <si>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</si>
  <si>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</si>
  <si>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</si>
  <si>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</si>
  <si>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</si>
  <si>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</si>
  <si>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</si>
  <si>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</si>
  <si>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</si>
  <si>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</si>
  <si>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</si>
  <si>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</si>
  <si>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</si>
  <si>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</si>
  <si>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</si>
  <si>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</si>
  <si>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</si>
  <si>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</si>
  <si>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</si>
  <si>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</si>
  <si>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</si>
  <si>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</si>
  <si>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</si>
  <si>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</si>
  <si>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</si>
  <si>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</si>
  <si>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</si>
  <si>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</si>
  <si>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</si>
  <si>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</si>
  <si>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</si>
  <si>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</si>
  <si>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</si>
  <si>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</si>
  <si>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</si>
  <si>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</si>
  <si>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</si>
  <si>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</si>
  <si>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</si>
  <si>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</si>
  <si>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</si>
  <si>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</si>
  <si>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</si>
  <si>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</si>
  <si>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</si>
  <si>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</si>
  <si>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</si>
  <si>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</si>
  <si>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</si>
  <si>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</si>
  <si>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</si>
  <si>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</si>
  <si>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</si>
  <si>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</si>
  <si>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</si>
  <si>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</si>
  <si>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</si>
  <si>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</si>
  <si>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</si>
  <si>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</si>
  <si>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</si>
  <si>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</si>
  <si>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</si>
  <si>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</si>
  <si>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</si>
  <si>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</si>
  <si>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</si>
  <si>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</si>
  <si>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</si>
  <si>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</si>
  <si>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</si>
  <si>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</si>
  <si>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</si>
  <si>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</si>
  <si>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</si>
  <si>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</si>
  <si>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</si>
  <si>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</si>
  <si>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</si>
  <si>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</si>
  <si>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</si>
  <si>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</si>
  <si>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</si>
  <si>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</si>
  <si>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</si>
  <si>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</si>
  <si>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</si>
  <si>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</si>
  <si>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</si>
  <si>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</si>
  <si>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</si>
  <si>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</si>
  <si>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</si>
  <si>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</si>
  <si>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</si>
  <si>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</si>
  <si>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</si>
  <si>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</si>
  <si>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</si>
  <si>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</si>
  <si>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</si>
  <si>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</si>
  <si>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</si>
  <si>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</si>
  <si>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</si>
  <si>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</si>
  <si>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</si>
  <si>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</si>
  <si>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</si>
  <si>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</si>
  <si>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</si>
  <si>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</si>
  <si>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</si>
  <si>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</si>
  <si>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</si>
  <si>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</si>
  <si>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</si>
  <si>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</si>
  <si>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</si>
  <si>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</si>
  <si>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</si>
  <si>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</si>
  <si>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</si>
  <si>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</si>
  <si>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</si>
  <si>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</si>
  <si>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</si>
  <si>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</si>
  <si>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</si>
  <si>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</si>
  <si>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</si>
  <si>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</si>
  <si>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</si>
  <si>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</si>
  <si>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</si>
  <si>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</si>
  <si>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</si>
  <si>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</si>
  <si>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</si>
  <si>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</si>
  <si>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</si>
  <si>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</si>
  <si>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</si>
  <si>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</si>
  <si>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</si>
  <si>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</si>
  <si>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</si>
  <si>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</si>
  <si>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</si>
  <si>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</si>
  <si>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</si>
  <si>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</si>
  <si>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</si>
  <si>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</si>
  <si>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</si>
  <si>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</si>
  <si>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</si>
  <si>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</si>
  <si>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</si>
  <si>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</si>
  <si>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</si>
  <si>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</si>
  <si>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</si>
  <si>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</si>
  <si>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</si>
  <si>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</si>
  <si>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</si>
  <si>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</si>
  <si>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</si>
  <si>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</si>
  <si>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</si>
  <si>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</si>
  <si>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</si>
  <si>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</si>
  <si>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</si>
  <si>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</si>
  <si>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</si>
  <si>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</si>
  <si>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</si>
  <si>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</si>
  <si>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</si>
  <si>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</si>
  <si>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</si>
  <si>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</si>
  <si>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</si>
  <si>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</si>
  <si>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</si>
  <si>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</si>
  <si>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</si>
  <si>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</si>
  <si>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</si>
  <si>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</si>
  <si>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</si>
  <si>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</si>
  <si>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</si>
  <si>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</si>
  <si>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</si>
  <si>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</si>
  <si>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</si>
  <si>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</si>
  <si>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</si>
  <si>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</si>
  <si>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</si>
  <si>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</si>
  <si>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</si>
  <si>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</si>
  <si>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</si>
  <si>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</si>
  <si>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</si>
  <si>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</si>
  <si>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</si>
  <si>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</si>
  <si>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</si>
  <si>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</si>
  <si>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</si>
  <si>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</si>
  <si>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</si>
  <si>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</si>
  <si>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</si>
  <si>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</si>
  <si>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</si>
  <si>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</si>
  <si>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</si>
  <si>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</si>
  <si>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</si>
  <si>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</si>
  <si>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</si>
  <si>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</si>
  <si>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</si>
  <si>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</si>
  <si>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</si>
  <si>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</si>
  <si>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</si>
  <si>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</si>
  <si>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</si>
  <si>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</si>
  <si>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</si>
  <si>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</si>
  <si>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</si>
  <si>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</si>
  <si>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</si>
  <si>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</si>
  <si>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</si>
  <si>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</si>
  <si>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</si>
  <si>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</si>
  <si>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</si>
  <si>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</si>
  <si>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</si>
  <si>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</si>
  <si>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</si>
  <si>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</si>
  <si>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</si>
  <si>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</si>
  <si>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</si>
  <si>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</si>
  <si>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</si>
  <si>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</si>
  <si>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</si>
  <si>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</si>
  <si>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</si>
  <si>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</si>
  <si>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</si>
  <si>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</si>
  <si>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</si>
  <si>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</si>
  <si>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</si>
  <si>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</si>
  <si>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</si>
  <si>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</si>
  <si>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</si>
  <si>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</si>
  <si>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</si>
  <si>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</si>
  <si>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</si>
  <si>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</si>
  <si>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</si>
  <si>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</si>
  <si>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</si>
  <si>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</si>
  <si>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</si>
  <si>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</si>
  <si>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</si>
  <si>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</si>
  <si>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</si>
  <si>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</si>
  <si>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</si>
  <si>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</si>
  <si>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</si>
  <si>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</si>
  <si>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</si>
  <si>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</si>
  <si>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</si>
  <si>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</si>
  <si>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</si>
  <si>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</si>
  <si>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</si>
  <si>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</si>
  <si>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</si>
  <si>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</si>
  <si>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</si>
  <si>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</si>
  <si>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</si>
  <si>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</si>
  <si>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</si>
  <si>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</si>
  <si>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</si>
  <si>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</si>
  <si>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</si>
  <si>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</si>
  <si>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</si>
  <si>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</si>
  <si>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</si>
  <si>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</si>
  <si>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</si>
  <si>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</si>
  <si>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</si>
  <si>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</si>
  <si>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</si>
  <si>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</si>
  <si>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</si>
  <si>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</si>
  <si>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</si>
  <si>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</si>
  <si>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</si>
  <si>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</si>
  <si>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</si>
  <si>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</si>
  <si>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</si>
  <si>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</si>
  <si>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</si>
  <si>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</si>
  <si>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</si>
  <si>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</si>
  <si>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</si>
  <si>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</si>
  <si>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</si>
  <si>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</si>
  <si>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</si>
  <si>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</si>
  <si>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</si>
  <si>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</si>
  <si>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</si>
  <si>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</si>
  <si>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</si>
  <si>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</si>
  <si>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</si>
  <si>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</si>
  <si>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</si>
  <si>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</si>
  <si>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</si>
  <si>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</si>
  <si>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</si>
  <si>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</si>
  <si>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</si>
  <si>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</si>
  <si>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</si>
  <si>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</si>
  <si>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</si>
  <si>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</si>
  <si>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</si>
  <si>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</si>
  <si>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</si>
  <si>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</si>
  <si>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</si>
  <si>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</si>
  <si>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</si>
  <si>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</si>
  <si>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</si>
  <si>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</si>
  <si>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</si>
  <si>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</si>
  <si>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</si>
  <si>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</si>
  <si>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</si>
  <si>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</si>
  <si>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</si>
  <si>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</si>
  <si>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</si>
  <si>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</si>
  <si>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</si>
  <si>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</si>
  <si>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</si>
  <si>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</si>
  <si>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</si>
  <si>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</si>
  <si>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</si>
  <si>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</si>
  <si>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</si>
  <si>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</si>
  <si>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</si>
  <si>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</si>
  <si>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</si>
  <si>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</si>
  <si>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</si>
  <si>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</si>
  <si>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</si>
  <si>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</si>
  <si>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</si>
  <si>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</si>
  <si>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</si>
  <si>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</si>
  <si>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</si>
  <si>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</si>
  <si>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</si>
  <si>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</si>
  <si>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</si>
  <si>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</si>
  <si>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</si>
  <si>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</si>
  <si>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</si>
  <si>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</si>
  <si>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</si>
  <si>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</si>
  <si>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</si>
  <si>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</si>
  <si>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</si>
  <si>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</si>
  <si>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</si>
  <si>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</si>
  <si>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</si>
  <si>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</si>
  <si>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</si>
  <si>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</si>
  <si>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</si>
  <si>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</si>
  <si>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</si>
  <si>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</si>
  <si>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</si>
  <si>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</si>
  <si>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</si>
  <si>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</si>
  <si>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</si>
  <si>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</si>
  <si>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</si>
  <si>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</si>
  <si>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</si>
  <si>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</si>
  <si>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</si>
  <si>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</si>
  <si>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</si>
  <si>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</si>
  <si>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</si>
  <si>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</si>
  <si>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</si>
  <si>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</si>
  <si>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</si>
  <si>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</si>
  <si>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</si>
  <si>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</si>
  <si>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</si>
  <si>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</si>
  <si>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</si>
  <si>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</si>
  <si>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</si>
  <si>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</si>
  <si>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</si>
  <si>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</si>
  <si>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</si>
  <si>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</si>
  <si>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</si>
  <si>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</si>
  <si>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</si>
  <si>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</si>
  <si>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</si>
  <si>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</si>
  <si>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</si>
  <si>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</si>
  <si>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</si>
  <si>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</si>
  <si>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</si>
  <si>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</si>
  <si>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</si>
  <si>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</si>
  <si>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</si>
  <si>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</si>
  <si>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</si>
  <si>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</si>
  <si>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</si>
  <si>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</si>
  <si>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</si>
  <si>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</si>
  <si>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</si>
  <si>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</si>
  <si>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</si>
  <si>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</si>
  <si>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</si>
  <si>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</si>
  <si>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</si>
  <si>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</si>
  <si>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</si>
  <si>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</si>
  <si>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</si>
  <si>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</si>
  <si>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</si>
  <si>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</si>
  <si>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</si>
  <si>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</si>
  <si>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</si>
  <si>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</si>
  <si>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</si>
  <si>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</si>
  <si>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</si>
  <si>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</si>
  <si>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</si>
  <si>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</si>
  <si>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</si>
  <si>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</si>
  <si>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</si>
  <si>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</si>
  <si>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</si>
  <si>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</si>
  <si>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</si>
  <si>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</si>
  <si>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</si>
  <si>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</si>
  <si>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</si>
  <si>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</si>
  <si>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</si>
  <si>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</si>
  <si>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</si>
  <si>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</si>
  <si>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</si>
  <si>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</si>
  <si>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</si>
  <si>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</si>
  <si>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</si>
  <si>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</si>
  <si>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</si>
  <si>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</si>
  <si>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</si>
  <si>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</si>
  <si>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</si>
  <si>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</si>
  <si>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</si>
  <si>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</si>
  <si>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</si>
  <si>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</si>
  <si>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</si>
  <si>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</si>
  <si>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</si>
  <si>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</si>
  <si>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</si>
  <si>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</si>
  <si>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</si>
  <si>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</si>
  <si>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</si>
  <si>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</si>
  <si>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</si>
  <si>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</si>
  <si>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</si>
  <si>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</si>
  <si>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</si>
  <si>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</si>
  <si>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</si>
  <si>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</si>
  <si>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</si>
  <si>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</si>
  <si>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</si>
  <si>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</si>
  <si>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</si>
  <si>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</si>
  <si>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</si>
  <si>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</si>
  <si>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</si>
  <si>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</si>
  <si>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</si>
  <si>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</si>
  <si>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</si>
  <si>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</si>
  <si>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</si>
  <si>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</si>
  <si>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</si>
  <si>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</si>
  <si>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</si>
  <si>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</si>
  <si>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</si>
  <si>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</si>
  <si>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</si>
  <si>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</si>
  <si>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</si>
  <si>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</si>
  <si>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</si>
  <si>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</si>
  <si>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</si>
  <si>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</si>
  <si>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</si>
  <si>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</si>
  <si>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</si>
  <si>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</si>
  <si>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</si>
  <si>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</si>
  <si>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</si>
  <si>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</si>
  <si>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</si>
  <si>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</si>
  <si>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</si>
  <si>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</si>
  <si>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</si>
  <si>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</si>
  <si>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</si>
  <si>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</si>
  <si>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</si>
  <si>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</si>
  <si>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</si>
  <si>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</si>
  <si>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</si>
  <si>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</si>
  <si>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</si>
  <si>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</si>
  <si>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</si>
  <si>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</si>
  <si>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</si>
  <si>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</si>
  <si>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</si>
  <si>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</si>
  <si>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</si>
  <si>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</si>
  <si>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</si>
  <si>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</si>
  <si>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</si>
  <si>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</si>
  <si>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</si>
  <si>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</si>
  <si>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</si>
  <si>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</si>
  <si>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</si>
  <si>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</si>
  <si>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</si>
  <si>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</si>
  <si>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</si>
  <si>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</si>
  <si>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</si>
  <si>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</si>
  <si>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</si>
  <si>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</si>
  <si>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</si>
  <si>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</si>
  <si>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</si>
  <si>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</si>
  <si>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</si>
  <si>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</si>
  <si>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</si>
  <si>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</si>
  <si>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</si>
  <si>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</si>
  <si>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</si>
  <si>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</si>
  <si>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</si>
  <si>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</si>
  <si>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</si>
  <si>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</si>
  <si>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</si>
  <si>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</si>
  <si>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</si>
  <si>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</si>
  <si>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</si>
  <si>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</si>
  <si>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</si>
  <si>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</si>
  <si>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</si>
  <si>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</si>
  <si>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</si>
  <si>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</si>
  <si>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</si>
  <si>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</si>
  <si>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</si>
  <si>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</si>
  <si>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</si>
  <si>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</si>
  <si>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</si>
  <si>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</si>
  <si>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</si>
  <si>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</si>
  <si>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</si>
  <si>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</si>
  <si>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</si>
  <si>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</si>
  <si>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</si>
  <si>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</si>
  <si>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</si>
  <si>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</si>
  <si>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</si>
  <si>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</si>
  <si>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</si>
  <si>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</si>
  <si>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</si>
  <si>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</si>
  <si>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</si>
  <si>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</si>
  <si>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</si>
  <si>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</si>
  <si>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</si>
  <si>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</si>
  <si>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</si>
  <si>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</si>
  <si>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</si>
  <si>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</si>
  <si>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</si>
  <si>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</si>
  <si>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</si>
  <si>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</si>
  <si>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</si>
  <si>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</si>
  <si>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</si>
  <si>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</si>
  <si>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</si>
  <si>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</si>
  <si>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</si>
  <si>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</si>
  <si>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</si>
  <si>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</si>
  <si>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</si>
  <si>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</si>
  <si>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</si>
  <si>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</si>
  <si>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</si>
  <si>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</si>
  <si>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</si>
  <si>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</si>
  <si>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</si>
  <si>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</si>
  <si>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</si>
  <si>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</si>
  <si>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</si>
  <si>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</si>
  <si>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</si>
  <si>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</si>
  <si>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</si>
  <si>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</si>
  <si>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</si>
  <si>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</si>
  <si>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</si>
  <si>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</si>
  <si>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</si>
  <si>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</si>
  <si>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</si>
  <si>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</si>
  <si>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</si>
  <si>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</si>
  <si>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</si>
  <si>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</si>
  <si>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</si>
  <si>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</si>
  <si>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</si>
  <si>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</si>
  <si>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</si>
  <si>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</si>
  <si>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</si>
  <si>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</si>
  <si>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</si>
  <si>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</si>
  <si>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</si>
  <si>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</si>
  <si>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</si>
  <si>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</si>
  <si>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</si>
  <si>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</si>
  <si>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</si>
  <si>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</si>
  <si>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</si>
  <si>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</si>
  <si>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</si>
  <si>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</si>
  <si>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</si>
  <si>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</si>
  <si>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</si>
  <si>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</si>
  <si>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</si>
  <si>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</si>
  <si>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</si>
  <si>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</si>
  <si>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</si>
  <si>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</si>
  <si>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</si>
  <si>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</si>
  <si>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</si>
  <si>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</si>
  <si>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</si>
  <si>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</si>
  <si>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</si>
  <si>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</si>
  <si>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</si>
  <si>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</si>
  <si>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</si>
  <si>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</si>
  <si>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</si>
  <si>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</si>
  <si>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</si>
  <si>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</si>
  <si>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</si>
  <si>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</si>
  <si>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</si>
  <si>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</si>
  <si>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</si>
  <si>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</si>
  <si>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</si>
  <si>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</si>
  <si>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</si>
  <si>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</si>
  <si>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</si>
  <si>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</si>
  <si>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</si>
  <si>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</si>
  <si>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</si>
  <si>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</si>
  <si>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</si>
  <si>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</si>
  <si>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</si>
  <si>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</si>
  <si>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</si>
  <si>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</si>
  <si>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</si>
  <si>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</si>
  <si>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</si>
  <si>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</si>
  <si>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</si>
  <si>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</si>
  <si>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</si>
  <si>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</si>
  <si>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</si>
  <si>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</si>
  <si>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</si>
  <si>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</si>
  <si>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</si>
  <si>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</si>
  <si>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</si>
  <si>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</si>
  <si>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</si>
  <si>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</si>
  <si>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</si>
  <si>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</si>
  <si>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</si>
  <si>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</si>
  <si>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</si>
  <si>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</si>
  <si>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</si>
  <si>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</si>
  <si>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</si>
  <si>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</si>
  <si>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</si>
  <si>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</si>
  <si>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</si>
  <si>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</si>
  <si>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</si>
  <si>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</si>
  <si>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</si>
  <si>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</si>
  <si>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</si>
  <si>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</si>
  <si>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</si>
  <si>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</si>
  <si>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</si>
  <si>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</si>
  <si>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</si>
  <si>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</si>
  <si>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</si>
  <si>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</si>
  <si>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</si>
  <si>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</si>
  <si>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</si>
  <si>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</si>
  <si>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</si>
  <si>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</si>
  <si>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</si>
  <si>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</si>
  <si>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</si>
  <si>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</si>
  <si>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</si>
  <si>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</si>
  <si>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</si>
  <si>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</si>
  <si>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</si>
  <si>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</si>
  <si>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</si>
  <si>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</si>
  <si>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</si>
  <si>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</si>
  <si>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</si>
  <si>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</si>
  <si>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</si>
  <si>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</si>
  <si>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</si>
  <si>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</si>
  <si>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</si>
  <si>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</si>
  <si>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</si>
  <si>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</si>
  <si>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</si>
  <si>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</si>
  <si>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</si>
  <si>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</si>
  <si>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</si>
  <si>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</si>
  <si>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</si>
  <si>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</si>
  <si>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</si>
  <si>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</si>
  <si>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</si>
  <si>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</si>
  <si>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</si>
  <si>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</si>
  <si>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</si>
  <si>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</si>
  <si>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</si>
  <si>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</si>
  <si>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</si>
  <si>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</si>
  <si>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</si>
  <si>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</si>
  <si>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</si>
  <si>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</si>
  <si>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</si>
  <si>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</si>
  <si>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</si>
  <si>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</si>
  <si>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</si>
  <si>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</si>
  <si>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</si>
  <si>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</si>
  <si>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</si>
  <si>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</si>
  <si>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</si>
  <si>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</si>
  <si>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</si>
  <si>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</si>
  <si>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</si>
  <si>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</si>
  <si>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</si>
  <si>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</si>
  <si>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</si>
  <si>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</si>
  <si>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</si>
  <si>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</si>
  <si>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</si>
  <si>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</si>
  <si>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</si>
  <si>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</si>
  <si>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</si>
  <si>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</si>
  <si>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</si>
  <si>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</si>
  <si>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</si>
  <si>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</si>
  <si>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</si>
  <si>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</si>
  <si>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</si>
  <si>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</si>
  <si>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</si>
  <si>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</si>
  <si>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</si>
  <si>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</si>
  <si>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</si>
  <si>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</si>
  <si>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</si>
  <si>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</si>
  <si>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</si>
  <si>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</si>
  <si>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</si>
  <si>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</si>
  <si>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</si>
  <si>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</si>
  <si>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</si>
  <si>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</si>
  <si>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</si>
  <si>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</si>
  <si>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</si>
  <si>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</si>
  <si>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</si>
  <si>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</si>
  <si>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</si>
  <si>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</si>
  <si>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</si>
  <si>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</si>
  <si>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</si>
  <si>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</si>
  <si>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</si>
  <si>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</si>
  <si>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</si>
  <si>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</si>
  <si>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</si>
  <si>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</si>
  <si>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</si>
  <si>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</si>
  <si>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</si>
  <si>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</si>
  <si>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</si>
  <si>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</si>
  <si>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</si>
  <si>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</si>
  <si>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</si>
  <si>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</si>
  <si>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</si>
  <si>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</si>
  <si>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</si>
  <si>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</si>
  <si>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</si>
  <si>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</si>
  <si>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</si>
  <si>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</si>
  <si>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</si>
  <si>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</si>
  <si>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</si>
  <si>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</si>
  <si>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</si>
  <si>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</si>
  <si>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</si>
  <si>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</si>
  <si>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</si>
  <si>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</si>
  <si>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</si>
  <si>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</si>
  <si>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</si>
  <si>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</si>
  <si>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</si>
  <si>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</si>
  <si>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</si>
  <si>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</si>
  <si>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</si>
  <si>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</si>
  <si>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</si>
  <si>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</si>
  <si>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</si>
  <si>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</si>
  <si>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</si>
  <si>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</si>
  <si>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</si>
  <si>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</si>
  <si>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</si>
  <si>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</si>
  <si>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</si>
  <si>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</si>
  <si>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</si>
  <si>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</si>
  <si>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</si>
  <si>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</si>
  <si>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</si>
  <si>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</si>
  <si>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</si>
  <si>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</si>
  <si>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</si>
  <si>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</si>
  <si>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</si>
  <si>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</si>
  <si>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</si>
  <si>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</si>
  <si>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</si>
  <si>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</si>
  <si>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</si>
  <si>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</si>
  <si>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</si>
  <si>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</si>
  <si>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</si>
  <si>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</si>
  <si>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</si>
  <si>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</si>
  <si>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</si>
  <si>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</si>
  <si>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</si>
  <si>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</si>
  <si>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</si>
  <si>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</si>
  <si>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</si>
  <si>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</si>
  <si>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</si>
  <si>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</si>
  <si>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</si>
  <si>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</si>
  <si>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</si>
  <si>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</si>
  <si>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</si>
  <si>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</si>
  <si>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</si>
  <si>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</si>
  <si>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</si>
  <si>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</si>
  <si>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</si>
  <si>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</si>
  <si>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</si>
  <si>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</si>
  <si>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</si>
  <si>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</si>
  <si>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</si>
  <si>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</si>
  <si>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</si>
  <si>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</si>
  <si>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</si>
  <si>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</si>
  <si>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</si>
  <si>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</si>
  <si>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</si>
  <si>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</si>
  <si>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</si>
  <si>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</si>
  <si>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</si>
  <si>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</si>
  <si>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</si>
  <si>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</si>
  <si>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</si>
  <si>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</si>
  <si>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</si>
  <si>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</si>
  <si>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</si>
  <si>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</si>
  <si>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</si>
  <si>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</si>
  <si>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</si>
  <si>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</si>
  <si>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</si>
  <si>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</si>
  <si>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</si>
  <si>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</si>
  <si>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</si>
  <si>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</si>
  <si>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</si>
  <si>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</si>
  <si>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</si>
  <si>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</si>
  <si>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</si>
  <si>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</si>
  <si>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</si>
  <si>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</si>
  <si>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</si>
  <si>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</si>
  <si>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</si>
  <si>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</si>
  <si>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</si>
  <si>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</si>
  <si>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</si>
  <si>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</si>
  <si>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</si>
  <si>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</si>
  <si>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</si>
  <si>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</si>
  <si>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</si>
  <si>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</si>
  <si>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</si>
  <si>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</si>
  <si>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</si>
  <si>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</si>
  <si>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</si>
  <si>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</si>
  <si>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</si>
  <si>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</si>
  <si>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</si>
  <si>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</si>
  <si>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</si>
  <si>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</si>
  <si>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</si>
  <si>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</si>
  <si>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</si>
  <si>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</si>
  <si>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</si>
  <si>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</si>
  <si>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</si>
  <si>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</si>
  <si>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</si>
  <si>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</si>
  <si>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</si>
  <si>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</si>
  <si>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</si>
  <si>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</si>
  <si>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</si>
  <si>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</si>
  <si>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</si>
  <si>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</si>
  <si>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</si>
  <si>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</si>
  <si>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</si>
  <si>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</si>
  <si>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</si>
  <si>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</si>
  <si>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</si>
  <si>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</si>
  <si>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</si>
  <si>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</si>
  <si>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</si>
  <si>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</si>
  <si>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</si>
  <si>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</si>
  <si>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</si>
  <si>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</si>
  <si>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</si>
  <si>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</si>
  <si>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</si>
  <si>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</si>
  <si>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</si>
  <si>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</si>
  <si>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</si>
  <si>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</si>
  <si>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</si>
  <si>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</si>
  <si>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</si>
  <si>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</si>
  <si>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</si>
  <si>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</si>
  <si>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</si>
  <si>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</si>
  <si>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</si>
  <si>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</si>
  <si>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</si>
  <si>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</si>
  <si>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</si>
  <si>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</si>
  <si>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</si>
  <si>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</si>
  <si>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</si>
  <si>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</si>
  <si>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</si>
  <si>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</si>
  <si>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</si>
  <si>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</si>
  <si>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</si>
  <si>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</si>
  <si>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</si>
  <si>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</si>
  <si>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</si>
  <si>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</si>
  <si>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</si>
  <si>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</si>
  <si>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</si>
  <si>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</si>
  <si>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</si>
  <si>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</si>
  <si>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</si>
  <si>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</si>
  <si>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</si>
  <si>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</si>
  <si>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</si>
  <si>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</si>
  <si>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</si>
  <si>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</si>
  <si>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</si>
  <si>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</si>
  <si>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</si>
  <si>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</si>
  <si>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</si>
  <si>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</si>
  <si>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</si>
  <si>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</si>
  <si>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</si>
  <si>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</si>
  <si>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</si>
  <si>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</si>
  <si>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</si>
  <si>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</si>
  <si>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</si>
  <si>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</si>
  <si>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</si>
  <si>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</si>
  <si>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</si>
  <si>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</si>
  <si>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</si>
  <si>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</si>
  <si>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</si>
  <si>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</si>
  <si>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</si>
  <si>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</si>
  <si>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</si>
  <si>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</si>
  <si>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</si>
  <si>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</si>
  <si>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</si>
  <si>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</si>
  <si>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</si>
  <si>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</si>
  <si>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</si>
  <si>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</si>
  <si>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</si>
  <si>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</si>
  <si>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</si>
  <si>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</si>
  <si>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</si>
  <si>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</si>
  <si>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</si>
  <si>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</si>
  <si>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</si>
  <si>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</si>
  <si>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</si>
  <si>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</si>
  <si>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</si>
  <si>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</si>
  <si>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</si>
  <si>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</si>
  <si>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</si>
  <si>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</si>
  <si>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</si>
  <si>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</si>
  <si>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</si>
  <si>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</si>
  <si>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</si>
  <si>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</si>
  <si>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</si>
  <si>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</si>
  <si>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</si>
  <si>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</si>
  <si>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</si>
  <si>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</si>
  <si>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</si>
  <si>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</si>
  <si>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</si>
  <si>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</si>
  <si>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</si>
  <si>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</si>
  <si>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</si>
  <si>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</si>
  <si>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</si>
  <si>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</si>
  <si>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</si>
  <si>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</si>
  <si>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</si>
  <si>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</si>
  <si>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</si>
  <si>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</si>
  <si>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</si>
  <si>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</si>
  <si>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</si>
  <si>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</si>
  <si>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</si>
  <si>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</si>
  <si>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</si>
  <si>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</si>
  <si>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</si>
  <si>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</si>
  <si>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</si>
  <si>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</si>
  <si>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</si>
  <si>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</si>
  <si>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</si>
  <si>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</si>
  <si>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</si>
  <si>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</si>
  <si>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</si>
  <si>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</si>
  <si>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</si>
  <si>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</si>
  <si>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</si>
  <si>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</si>
  <si>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</si>
  <si>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</si>
  <si>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</si>
  <si>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</si>
  <si>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</si>
  <si>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</si>
  <si>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</si>
  <si>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</si>
  <si>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</si>
  <si>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</si>
  <si>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</si>
  <si>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</si>
  <si>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</si>
  <si>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</si>
  <si>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</si>
  <si>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</si>
  <si>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</si>
  <si>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</si>
  <si>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</si>
  <si>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</si>
  <si>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</si>
  <si>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</si>
  <si>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</si>
  <si>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</si>
  <si>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</si>
  <si>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</si>
  <si>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</si>
  <si>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</si>
  <si>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</si>
  <si>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</si>
  <si>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</si>
  <si>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</si>
  <si>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</si>
  <si>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</si>
  <si>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</si>
  <si>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</si>
  <si>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</si>
  <si>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</si>
  <si>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</si>
  <si>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</si>
  <si>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</si>
  <si>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</si>
  <si>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</si>
  <si>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</si>
  <si>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</si>
  <si>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</si>
  <si>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</si>
  <si>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</si>
  <si>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</si>
  <si>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</si>
  <si>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</si>
  <si>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</si>
  <si>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</si>
  <si>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</si>
  <si>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</si>
  <si>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</si>
  <si>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</si>
  <si>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</si>
  <si>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</si>
  <si>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</si>
  <si>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</si>
  <si>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</si>
  <si>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</si>
  <si>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</si>
  <si>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</si>
  <si>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</si>
  <si>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</si>
  <si>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</si>
  <si>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</si>
  <si>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</si>
  <si>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</si>
  <si>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</si>
  <si>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</si>
  <si>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</si>
  <si>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</si>
  <si>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</si>
  <si>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</si>
  <si>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</si>
  <si>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</si>
  <si>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</si>
  <si>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</si>
  <si>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</si>
  <si>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</si>
  <si>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</si>
  <si>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</si>
  <si>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</si>
  <si>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</si>
  <si>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</si>
  <si>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</si>
  <si>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</si>
  <si>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</si>
  <si>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</si>
  <si>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</si>
  <si>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</si>
  <si>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</si>
  <si>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</si>
  <si>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</si>
  <si>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</si>
  <si>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</si>
  <si>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</si>
  <si>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</si>
  <si>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</si>
  <si>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</si>
  <si>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</si>
  <si>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</si>
  <si>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</si>
  <si>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</si>
  <si>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</si>
  <si>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</si>
  <si>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</si>
  <si>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</si>
  <si>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</si>
  <si>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</si>
  <si>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</si>
  <si>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</si>
  <si>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</si>
  <si>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</si>
  <si>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</si>
  <si>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</si>
  <si>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</si>
  <si>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</si>
  <si>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</si>
  <si>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</si>
  <si>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</si>
  <si>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</si>
  <si>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</si>
  <si>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</si>
  <si>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</si>
  <si>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</si>
  <si>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</si>
  <si>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</si>
  <si>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</si>
  <si>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</si>
  <si>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</si>
  <si>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</si>
  <si>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</si>
  <si>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</si>
  <si>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</si>
  <si>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</si>
  <si>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</si>
  <si>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</si>
  <si>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</si>
  <si>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</si>
  <si>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</si>
  <si>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</si>
  <si>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</si>
  <si>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</si>
  <si>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</si>
  <si>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</si>
  <si>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</si>
  <si>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</si>
  <si>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</si>
  <si>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</si>
  <si>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</si>
  <si>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</si>
  <si>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</si>
  <si>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</si>
  <si>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</si>
  <si>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</si>
  <si>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</si>
  <si>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</si>
  <si>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</si>
  <si>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</si>
  <si>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</si>
  <si>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</si>
  <si>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</si>
  <si>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</si>
  <si>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</si>
  <si>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</si>
  <si>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</si>
  <si>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</si>
  <si>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</si>
  <si>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</si>
  <si>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</si>
  <si>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</si>
  <si>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</si>
  <si>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</si>
  <si>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</si>
  <si>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</si>
  <si>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</si>
  <si>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</si>
  <si>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</si>
  <si>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</si>
  <si>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</si>
  <si>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</si>
  <si>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</si>
  <si>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</si>
  <si>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</si>
  <si>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</si>
  <si>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</si>
  <si>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</si>
  <si>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</si>
  <si>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</si>
  <si>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</si>
  <si>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</si>
  <si>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</si>
  <si>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</si>
  <si>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</si>
  <si>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</si>
  <si>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</si>
  <si>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</si>
  <si>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</si>
  <si>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</si>
  <si>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</si>
  <si>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</si>
  <si>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</si>
  <si>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</si>
  <si>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</si>
  <si>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</si>
  <si>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</si>
  <si>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</si>
  <si>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</si>
  <si>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</si>
  <si>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</si>
  <si>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</si>
  <si>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</si>
  <si>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</si>
  <si>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</si>
  <si>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</si>
  <si>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</si>
  <si>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</si>
  <si>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</si>
  <si>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</si>
  <si>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</si>
  <si>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</si>
  <si>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</si>
  <si>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</si>
  <si>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</si>
  <si>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</si>
  <si>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</si>
  <si>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</si>
  <si>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</si>
  <si>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</si>
  <si>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</si>
  <si>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</si>
  <si>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</si>
  <si>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</si>
  <si>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</si>
  <si>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</si>
  <si>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</si>
  <si>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</si>
  <si>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</si>
  <si>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</si>
  <si>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</si>
  <si>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</si>
  <si>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</si>
  <si>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</si>
  <si>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</si>
  <si>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</si>
  <si>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</si>
  <si>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</si>
  <si>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</si>
  <si>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</si>
  <si>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</si>
  <si>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</si>
  <si>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</si>
  <si>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</si>
  <si>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</si>
  <si>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</si>
  <si>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</si>
  <si>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</si>
  <si>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</si>
  <si>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</si>
  <si>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</si>
  <si>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</si>
  <si>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</si>
  <si>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</si>
  <si>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</si>
  <si>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</si>
  <si>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</si>
  <si>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</si>
  <si>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</si>
  <si>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</si>
  <si>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</si>
  <si>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</si>
  <si>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</si>
  <si>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</si>
  <si>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</si>
  <si>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</si>
  <si>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</si>
  <si>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</si>
  <si>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</si>
  <si>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</si>
  <si>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</si>
  <si>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</si>
  <si>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</si>
  <si>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</si>
  <si>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</si>
  <si>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</si>
  <si>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</si>
  <si>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</si>
  <si>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</si>
  <si>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</si>
  <si>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</si>
  <si>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</si>
  <si>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</si>
  <si>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</si>
  <si>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</si>
  <si>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</si>
  <si>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</si>
  <si>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</si>
  <si>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</si>
  <si>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</si>
  <si>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</si>
  <si>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</si>
  <si>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</si>
  <si>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</si>
  <si>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</si>
  <si>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</si>
  <si>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</si>
  <si>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</si>
  <si>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</si>
  <si>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</si>
  <si>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</si>
  <si>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</si>
  <si>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</si>
  <si>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</si>
  <si>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</si>
  <si>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</si>
  <si>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</si>
  <si>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</si>
  <si>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</si>
  <si>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</si>
  <si>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</si>
  <si>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</si>
  <si>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</si>
  <si>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</si>
  <si>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</si>
  <si>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</si>
  <si>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</si>
  <si>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</si>
  <si>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</si>
  <si>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</si>
  <si>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</si>
  <si>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</si>
  <si>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</si>
  <si>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</si>
  <si>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</si>
  <si>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</si>
  <si>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</si>
  <si>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</si>
  <si>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</si>
  <si>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</si>
  <si>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</si>
  <si>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</si>
  <si>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</si>
  <si>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</si>
  <si>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</si>
  <si>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</si>
  <si>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</si>
  <si>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</si>
  <si>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</si>
  <si>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</si>
  <si>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</si>
  <si>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</si>
  <si>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</si>
  <si>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</si>
  <si>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</si>
  <si>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</si>
  <si>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</si>
  <si>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</si>
  <si>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</si>
  <si>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</si>
  <si>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</si>
  <si>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</si>
  <si>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</si>
  <si>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</si>
  <si>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</si>
  <si>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</si>
  <si>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</si>
  <si>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</si>
  <si>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</si>
  <si>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</si>
  <si>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</si>
  <si>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</si>
  <si>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</si>
  <si>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</si>
  <si>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</si>
  <si>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</si>
  <si>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</si>
  <si>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</si>
  <si>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</si>
  <si>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</si>
  <si>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</si>
  <si>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</si>
  <si>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</si>
  <si>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</si>
  <si>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</si>
  <si>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</si>
  <si>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</si>
  <si>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</si>
  <si>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</si>
  <si>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</si>
  <si>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</si>
  <si>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</si>
  <si>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</si>
  <si>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</si>
  <si>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</si>
  <si>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</si>
  <si>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</si>
  <si>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</si>
  <si>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</si>
  <si>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</si>
  <si>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</si>
  <si>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</si>
  <si>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</si>
  <si>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</si>
  <si>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</si>
  <si>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</si>
  <si>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</si>
  <si>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</si>
  <si>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</si>
  <si>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</si>
  <si>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</si>
  <si>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</si>
  <si>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</si>
  <si>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</si>
  <si>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</si>
  <si>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</si>
  <si>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</si>
  <si>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</si>
  <si>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</si>
  <si>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</si>
  <si>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</si>
  <si>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</si>
  <si>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</si>
  <si>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</si>
  <si>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</si>
  <si>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</si>
  <si>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</si>
  <si>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</si>
  <si>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</si>
  <si>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</si>
  <si>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</si>
  <si>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</si>
  <si>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</si>
  <si>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</si>
  <si>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</si>
  <si>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</si>
  <si>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</si>
  <si>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</si>
  <si>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</si>
  <si>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</si>
  <si>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</si>
  <si>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</si>
  <si>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</si>
  <si>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</si>
  <si>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</si>
  <si>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</si>
  <si>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</si>
  <si>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</si>
  <si>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</si>
  <si>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</si>
  <si>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</si>
  <si>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</si>
  <si>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</si>
  <si>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</si>
  <si>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</si>
  <si>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</si>
  <si>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</si>
  <si>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</si>
  <si>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</si>
  <si>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</si>
  <si>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</si>
  <si>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</si>
  <si>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</si>
  <si>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</si>
  <si>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</si>
  <si>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</si>
  <si>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</si>
  <si>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</si>
  <si>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</si>
  <si>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</si>
  <si>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</si>
  <si>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</si>
  <si>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</si>
  <si>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</si>
  <si>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</si>
  <si>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</si>
  <si>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</si>
  <si>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</si>
  <si>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</si>
  <si>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</si>
  <si>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</si>
  <si>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</si>
  <si>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</si>
  <si>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</si>
  <si>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</si>
  <si>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</si>
  <si>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</si>
  <si>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</si>
  <si>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</si>
  <si>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</si>
  <si>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</si>
  <si>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</si>
  <si>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</si>
  <si>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</si>
  <si>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</si>
  <si>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</si>
  <si>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</si>
  <si>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</si>
  <si>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</si>
  <si>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</si>
  <si>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</si>
  <si>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</si>
  <si>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</si>
  <si>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</si>
  <si>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</si>
  <si>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</si>
  <si>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</si>
  <si>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</si>
  <si>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</si>
  <si>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</si>
  <si>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</si>
  <si>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</si>
  <si>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</si>
  <si>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</si>
  <si>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</si>
  <si>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</si>
  <si>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</si>
  <si>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</si>
  <si>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</si>
  <si>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</si>
  <si>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</si>
  <si>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</si>
  <si>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</si>
  <si>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</si>
  <si>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</si>
  <si>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</si>
  <si>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</si>
  <si>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</si>
  <si>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</si>
  <si>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</si>
  <si>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</si>
  <si>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</si>
  <si>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</si>
  <si>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</si>
  <si>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</si>
  <si>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</si>
  <si>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</si>
  <si>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</si>
  <si>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</si>
  <si>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</si>
  <si>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</si>
  <si>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</si>
  <si>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</si>
  <si>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</si>
  <si>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</si>
  <si>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</si>
  <si>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</si>
  <si>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</si>
  <si>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</si>
  <si>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</si>
  <si>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</si>
  <si>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</si>
  <si>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</si>
  <si>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</si>
  <si>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</si>
  <si>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</si>
  <si>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</si>
  <si>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</si>
  <si>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</si>
  <si>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</si>
  <si>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</si>
  <si>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</si>
  <si>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</si>
  <si>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</si>
  <si>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</si>
  <si>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</si>
  <si>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</si>
  <si>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</si>
  <si>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</si>
  <si>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</si>
  <si>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</si>
  <si>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</si>
  <si>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</si>
  <si>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</si>
  <si>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</si>
  <si>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</si>
  <si>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</si>
  <si>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</si>
  <si>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</si>
  <si>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</si>
  <si>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</si>
  <si>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</si>
  <si>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</si>
  <si>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</si>
  <si>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</si>
  <si>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</si>
  <si>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</si>
  <si>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</si>
  <si>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</si>
  <si>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</si>
  <si>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</si>
  <si>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</si>
  <si>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</si>
  <si>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</si>
  <si>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</si>
  <si>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</si>
  <si>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</si>
  <si>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</si>
  <si>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</si>
  <si>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</si>
  <si>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</si>
  <si>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</si>
  <si>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</si>
  <si>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</si>
  <si>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</si>
  <si>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</si>
  <si>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</si>
  <si>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</si>
  <si>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</si>
  <si>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</si>
  <si>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</si>
  <si>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</si>
  <si>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</si>
  <si>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</si>
  <si>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</si>
  <si>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</si>
  <si>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</si>
  <si>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</si>
  <si>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</si>
  <si>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</si>
  <si>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</si>
  <si>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</si>
  <si>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</si>
  <si>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</si>
  <si>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</si>
  <si>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</si>
  <si>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</si>
  <si>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</si>
  <si>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</si>
  <si>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</si>
  <si>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</si>
  <si>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</si>
  <si>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</si>
  <si>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</si>
  <si>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</si>
  <si>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</si>
  <si>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</si>
  <si>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</si>
  <si>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</si>
  <si>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</si>
  <si>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</si>
  <si>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</si>
  <si>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</si>
  <si>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</si>
  <si>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</si>
  <si>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</si>
  <si>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</si>
  <si>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</si>
  <si>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</si>
  <si>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</si>
  <si>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</si>
  <si>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</si>
  <si>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</si>
  <si>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</si>
  <si>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</si>
  <si>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</si>
  <si>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</si>
  <si>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</si>
  <si>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</si>
  <si>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</si>
  <si>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</si>
  <si>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</si>
  <si>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</si>
  <si>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</si>
  <si>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</si>
  <si>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</si>
  <si>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</si>
  <si>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</si>
  <si>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</si>
  <si>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</si>
  <si>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</si>
  <si>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</si>
  <si>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</si>
  <si>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</si>
  <si>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</si>
  <si>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</si>
  <si>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</si>
  <si>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</si>
  <si>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</si>
  <si>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</si>
  <si>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</si>
  <si>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</si>
  <si>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</si>
  <si>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</si>
  <si>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</si>
  <si>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</si>
  <si>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</si>
  <si>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</si>
  <si>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</si>
  <si>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</si>
  <si>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</si>
  <si>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</si>
  <si>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</si>
  <si>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</si>
  <si>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</si>
  <si>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</si>
  <si>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</si>
  <si>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</si>
  <si>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</si>
  <si>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</si>
  <si>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</si>
  <si>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</si>
  <si>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</si>
  <si>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</si>
  <si>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</si>
  <si>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</si>
  <si>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</si>
  <si>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</si>
  <si>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</si>
  <si>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</si>
  <si>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</si>
  <si>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</si>
  <si>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</si>
  <si>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</si>
  <si>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</si>
  <si>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</si>
  <si>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</si>
  <si>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</si>
  <si>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</si>
  <si>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</si>
  <si>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</si>
  <si>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</si>
  <si>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</si>
  <si>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</si>
  <si>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</si>
  <si>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</si>
  <si>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</si>
  <si>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</si>
  <si>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</si>
  <si>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</si>
  <si>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</si>
  <si>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</si>
  <si>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</si>
  <si>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</si>
  <si>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</si>
  <si>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</si>
  <si>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</si>
  <si>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</si>
  <si>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</si>
  <si>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</si>
  <si>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</si>
  <si>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</si>
  <si>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</si>
  <si>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</si>
  <si>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</si>
  <si>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</si>
  <si>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</si>
  <si>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</si>
  <si>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</si>
  <si>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</si>
  <si>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</si>
  <si>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</si>
  <si>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</si>
  <si>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</si>
  <si>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</si>
  <si>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</si>
  <si>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</si>
  <si>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</si>
  <si>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</si>
  <si>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</si>
  <si>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</si>
  <si>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</si>
  <si>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</si>
  <si>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</si>
  <si>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</si>
  <si>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</si>
  <si>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</si>
  <si>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</si>
  <si>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</si>
  <si>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</si>
  <si>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</si>
  <si>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</si>
  <si>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</si>
  <si>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</si>
  <si>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</si>
  <si>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</si>
  <si>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</si>
  <si>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</si>
  <si>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</si>
  <si>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</si>
  <si>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</si>
  <si>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</si>
  <si>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</si>
  <si>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</si>
  <si>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</si>
  <si>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</si>
  <si>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</si>
  <si>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</si>
  <si>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</si>
  <si>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</si>
  <si>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</si>
  <si>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</si>
  <si>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</si>
  <si>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</si>
  <si>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</si>
  <si>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</si>
  <si>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</si>
  <si>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</si>
  <si>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</si>
  <si>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</si>
  <si>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</si>
  <si>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</si>
  <si>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</si>
  <si>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</si>
  <si>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</si>
  <si>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</si>
  <si>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</si>
  <si>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</si>
  <si>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</si>
  <si>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</si>
  <si>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</si>
  <si>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</si>
  <si>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</si>
  <si>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</si>
  <si>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</si>
  <si>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</si>
  <si>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</si>
  <si>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</si>
  <si>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</si>
  <si>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</si>
  <si>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</si>
  <si>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</si>
  <si>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</si>
  <si>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</si>
  <si>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</si>
  <si>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</si>
  <si>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</si>
  <si>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</si>
  <si>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</si>
  <si>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</si>
  <si>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</si>
  <si>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</si>
  <si>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</si>
  <si>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</si>
  <si>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</si>
  <si>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</si>
  <si>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</si>
  <si>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</si>
  <si>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</si>
  <si>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</si>
  <si>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</si>
  <si>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</si>
  <si>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</si>
  <si>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</si>
  <si>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</si>
  <si>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</si>
  <si>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</si>
  <si>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</si>
  <si>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</si>
  <si>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</si>
  <si>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</si>
  <si>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</si>
  <si>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</si>
  <si>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</si>
  <si>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</si>
  <si>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</si>
  <si>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</si>
  <si>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</si>
  <si>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</si>
  <si>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</si>
  <si>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</si>
  <si>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</si>
  <si>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</si>
  <si>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</si>
  <si>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</si>
  <si>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</si>
  <si>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</si>
  <si>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</si>
  <si>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</si>
  <si>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</si>
  <si>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</si>
  <si>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</si>
  <si>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</si>
  <si>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</si>
  <si>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</si>
  <si>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</si>
  <si>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</si>
  <si>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</si>
  <si>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</si>
  <si>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</si>
  <si>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</si>
  <si>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</si>
  <si>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</si>
  <si>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</si>
  <si>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</si>
  <si>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</si>
  <si>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</si>
  <si>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</si>
  <si>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</si>
  <si>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</si>
  <si>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</si>
  <si>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</si>
  <si>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</si>
  <si>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</si>
  <si>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</si>
  <si>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</si>
  <si>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</si>
  <si>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</si>
  <si>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</si>
  <si>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</si>
  <si>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</si>
  <si>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</si>
  <si>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</si>
  <si>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</si>
  <si>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</si>
  <si>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</si>
  <si>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</si>
  <si>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</si>
  <si>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</si>
  <si>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</si>
  <si>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</si>
  <si>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</si>
  <si>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</si>
  <si>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</si>
  <si>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</si>
  <si>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</si>
  <si>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</si>
  <si>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</si>
  <si>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</si>
  <si>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</si>
  <si>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</si>
  <si>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</si>
  <si>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</si>
  <si>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</si>
  <si>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</si>
  <si>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</si>
  <si>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</si>
  <si>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</si>
  <si>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</si>
  <si>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</si>
  <si>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</si>
  <si>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</si>
  <si>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</si>
  <si>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</si>
  <si>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</si>
  <si>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</si>
  <si>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</si>
  <si>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</si>
  <si>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</si>
  <si>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</si>
  <si>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</si>
  <si>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</si>
  <si>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</si>
  <si>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</si>
  <si>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</si>
  <si>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</si>
  <si>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</si>
  <si>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</si>
  <si>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</si>
  <si>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</si>
  <si>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</si>
  <si>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</si>
  <si>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</si>
  <si>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</si>
  <si>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</si>
  <si>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</si>
  <si>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</si>
  <si>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</si>
  <si>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</si>
  <si>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</si>
  <si>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</si>
  <si>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</si>
  <si>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</si>
  <si>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</si>
  <si>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</si>
  <si>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</si>
  <si>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</si>
  <si>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</si>
  <si>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</si>
  <si>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</si>
  <si>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</si>
  <si>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</si>
  <si>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</si>
  <si>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</si>
  <si>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</si>
  <si>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</si>
  <si>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</si>
  <si>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</si>
  <si>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</si>
  <si>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</si>
  <si>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</si>
  <si>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</si>
  <si>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</si>
  <si>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</si>
  <si>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</si>
  <si>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</si>
  <si>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</si>
  <si>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</si>
  <si>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</si>
  <si>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</si>
  <si>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</si>
  <si>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</si>
  <si>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</si>
  <si>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</si>
  <si>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</si>
  <si>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</si>
  <si>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</si>
  <si>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</si>
  <si>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</si>
  <si>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</si>
  <si>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</si>
  <si>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</si>
  <si>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</si>
  <si>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</si>
  <si>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</si>
  <si>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</si>
  <si>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</si>
  <si>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</si>
  <si>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</si>
  <si>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</si>
  <si>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</si>
  <si>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</si>
  <si>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</si>
  <si>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</si>
  <si>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</si>
  <si>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</si>
  <si>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</si>
  <si>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</si>
  <si>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</si>
  <si>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</si>
  <si>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</si>
  <si>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</si>
  <si>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</si>
  <si>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</si>
  <si>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</si>
  <si>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</si>
  <si>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</si>
  <si>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</si>
  <si>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</si>
  <si>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</si>
  <si>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</si>
  <si>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</si>
  <si>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</si>
  <si>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</si>
  <si>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</si>
  <si>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</si>
  <si>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</si>
  <si>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</si>
  <si>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</si>
  <si>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</si>
  <si>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</si>
  <si>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</si>
  <si>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</si>
  <si>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</si>
  <si>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</si>
  <si>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</si>
  <si>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</si>
  <si>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</si>
  <si>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</si>
  <si>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</si>
  <si>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</si>
  <si>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</si>
  <si>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</si>
  <si>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</si>
  <si>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</si>
  <si>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</si>
  <si>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</si>
  <si>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</si>
  <si>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</si>
  <si>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</si>
  <si>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</si>
  <si>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</si>
  <si>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</si>
  <si>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</si>
  <si>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</si>
  <si>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</si>
  <si>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</si>
  <si>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</si>
  <si>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</si>
  <si>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</si>
  <si>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</si>
  <si>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</si>
  <si>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</si>
  <si>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</si>
  <si>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</si>
  <si>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</si>
  <si>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</si>
  <si>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</si>
  <si>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</si>
  <si>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</si>
  <si>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</si>
  <si>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</si>
  <si>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</si>
  <si>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</si>
  <si>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</si>
  <si>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</si>
  <si>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</si>
  <si>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</si>
  <si>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</si>
  <si>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</si>
  <si>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</si>
  <si>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</si>
  <si>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</si>
  <si>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</si>
  <si>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</si>
  <si>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</si>
  <si>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</si>
  <si>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</si>
  <si>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</si>
  <si>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</si>
  <si>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</si>
  <si>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</si>
  <si>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</si>
  <si>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</si>
  <si>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</si>
  <si>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</si>
  <si>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</si>
  <si>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</si>
  <si>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</si>
  <si>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</si>
  <si>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</si>
  <si>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</si>
  <si>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</si>
  <si>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</si>
  <si>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</si>
  <si>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</si>
  <si>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</si>
  <si>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</si>
  <si>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</si>
  <si>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</si>
  <si>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</si>
  <si>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</si>
  <si>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</si>
  <si>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</si>
  <si>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</si>
  <si>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</si>
  <si>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</si>
  <si>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</si>
  <si>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</si>
  <si>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</si>
  <si>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</si>
  <si>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</si>
  <si>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</si>
  <si>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</si>
  <si>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</si>
  <si>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</si>
  <si>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</si>
  <si>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</si>
  <si>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</si>
  <si>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</si>
  <si>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</si>
  <si>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</si>
  <si>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</si>
  <si>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</si>
  <si>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</si>
  <si>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</si>
  <si>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</si>
  <si>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</si>
  <si>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</si>
  <si>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</si>
  <si>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</si>
  <si>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</si>
  <si>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</si>
  <si>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</si>
  <si>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</si>
  <si>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</si>
  <si>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</si>
  <si>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</si>
  <si>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</si>
  <si>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</si>
  <si>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</si>
  <si>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</si>
  <si>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</si>
  <si>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</si>
  <si>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</si>
  <si>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</si>
  <si>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</si>
  <si>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</si>
  <si>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</si>
  <si>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</si>
  <si>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</si>
  <si>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</si>
  <si>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</si>
  <si>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</si>
  <si>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</si>
  <si>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</si>
  <si>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</si>
  <si>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</si>
  <si>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</si>
  <si>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</si>
  <si>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</si>
  <si>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</si>
  <si>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</si>
  <si>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</si>
  <si>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</si>
  <si>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</si>
  <si>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</si>
  <si>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</si>
  <si>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</si>
  <si>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</si>
  <si>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</si>
  <si>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</si>
  <si>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</si>
  <si>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</si>
  <si>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</si>
  <si>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</si>
  <si>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</si>
  <si>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</si>
  <si>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</si>
  <si>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</si>
  <si>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</si>
  <si>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</si>
  <si>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</si>
  <si>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</si>
  <si>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</si>
  <si>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</si>
  <si>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</si>
  <si>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</si>
  <si>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</si>
  <si>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</si>
  <si>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</si>
  <si>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</si>
  <si>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</si>
  <si>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</si>
  <si>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</si>
  <si>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</si>
  <si>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</si>
  <si>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</si>
  <si>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</si>
  <si>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</si>
  <si>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</si>
  <si>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</si>
  <si>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</si>
  <si>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</si>
  <si>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</si>
  <si>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</si>
  <si>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</si>
  <si>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</si>
  <si>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</si>
  <si>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</si>
  <si>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</si>
  <si>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</si>
  <si>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</si>
  <si>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</si>
  <si>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</si>
  <si>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</si>
  <si>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</si>
  <si>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</si>
  <si>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</si>
  <si>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</si>
  <si>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</si>
  <si>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</si>
  <si>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</si>
  <si>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</si>
  <si>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</si>
  <si>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</si>
  <si>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</si>
  <si>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</si>
  <si>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</si>
  <si>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</si>
  <si>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</si>
  <si>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</si>
  <si>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</si>
  <si>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</si>
  <si>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</si>
  <si>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</si>
  <si>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</si>
  <si>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</si>
  <si>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</si>
  <si>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</si>
  <si>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</si>
  <si>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</si>
  <si>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</si>
  <si>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</si>
  <si>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</si>
  <si>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</si>
  <si>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</si>
  <si>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</si>
  <si>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</si>
  <si>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</si>
  <si>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</si>
  <si>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</si>
  <si>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</si>
  <si>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</si>
  <si>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</si>
  <si>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</si>
  <si>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</si>
  <si>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</si>
  <si>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</si>
  <si>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</si>
  <si>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</si>
  <si>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</si>
  <si>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</si>
  <si>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</si>
  <si>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</si>
  <si>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</si>
  <si>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</si>
  <si>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</si>
  <si>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</si>
  <si>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</si>
  <si>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</si>
  <si>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</si>
  <si>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</si>
  <si>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</si>
  <si>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</si>
  <si>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</si>
  <si>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</si>
  <si>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</si>
  <si>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</si>
  <si>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</si>
  <si>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</si>
  <si>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</si>
  <si>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</si>
  <si>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</si>
  <si>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</si>
  <si>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</si>
  <si>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</si>
  <si>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</si>
  <si>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</si>
  <si>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</si>
  <si>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</si>
  <si>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</si>
  <si>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</si>
  <si>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</si>
  <si>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</si>
  <si>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</si>
  <si>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</si>
  <si>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</si>
  <si>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</si>
  <si>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</si>
  <si>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</si>
  <si>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</si>
  <si>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</si>
  <si>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</si>
  <si>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</si>
  <si>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</si>
  <si>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</si>
  <si>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</si>
  <si>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</si>
  <si>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</si>
  <si>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</si>
  <si>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</si>
  <si>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</si>
  <si>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</si>
  <si>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</si>
  <si>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</si>
  <si>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</si>
  <si>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</si>
  <si>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</si>
  <si>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</si>
  <si>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</si>
  <si>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</si>
  <si>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</si>
  <si>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</si>
  <si>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</si>
  <si>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</si>
  <si>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</si>
  <si>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</si>
  <si>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</si>
  <si>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</si>
  <si>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</si>
  <si>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</si>
  <si>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</si>
  <si>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</si>
  <si>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</si>
  <si>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</si>
  <si>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</si>
  <si>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</si>
  <si>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</si>
  <si>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</si>
  <si>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</si>
  <si>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</si>
  <si>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</si>
  <si>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</si>
  <si>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</si>
  <si>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</si>
  <si>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</si>
  <si>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</si>
  <si>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</si>
  <si>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</si>
  <si>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</si>
  <si>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</si>
  <si>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</si>
  <si>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</si>
  <si>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</si>
  <si>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</si>
  <si>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</si>
  <si>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</si>
  <si>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</si>
  <si>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</si>
  <si>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</si>
  <si>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</si>
  <si>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</si>
  <si>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</si>
  <si>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</si>
  <si>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</si>
  <si>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</si>
  <si>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</si>
  <si>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</si>
  <si>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</si>
  <si>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</si>
  <si>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</si>
  <si>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</si>
  <si>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</si>
  <si>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</si>
  <si>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</si>
  <si>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</si>
  <si>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</si>
  <si>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</si>
  <si>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</si>
  <si>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</si>
  <si>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</si>
  <si>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</si>
  <si>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</si>
  <si>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</si>
  <si>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</si>
  <si>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</si>
  <si>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</si>
  <si>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</si>
  <si>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</si>
  <si>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</si>
  <si>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</si>
  <si>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</si>
  <si>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</si>
  <si>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</si>
  <si>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</si>
  <si>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</si>
  <si>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</si>
  <si>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</si>
  <si>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</si>
  <si>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</si>
  <si>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</si>
  <si>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</si>
  <si>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</si>
  <si>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</si>
  <si>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</si>
  <si>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</si>
  <si>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</si>
  <si>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</si>
  <si>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</si>
  <si>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</si>
  <si>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</si>
  <si>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</si>
  <si>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</si>
  <si>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</si>
  <si>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</si>
  <si>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</si>
  <si>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</si>
  <si>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</si>
  <si>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</si>
  <si>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</si>
  <si>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</si>
  <si>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</si>
  <si>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</si>
  <si>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</si>
  <si>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</si>
  <si>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</si>
  <si>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</si>
  <si>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</si>
  <si>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</si>
  <si>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</si>
  <si>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</si>
  <si>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</si>
  <si>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</si>
  <si>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</si>
  <si>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</si>
  <si>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</si>
  <si>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</si>
  <si>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</si>
  <si>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</si>
  <si>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</si>
  <si>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</si>
  <si>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</si>
  <si>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</si>
  <si>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</si>
  <si>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</si>
  <si>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</si>
  <si>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</si>
  <si>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</si>
  <si>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</si>
  <si>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</si>
  <si>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</si>
  <si>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</si>
  <si>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</si>
  <si>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</si>
  <si>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</si>
  <si>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</si>
  <si>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</si>
  <si>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</si>
  <si>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</si>
  <si>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</si>
  <si>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</si>
  <si>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</si>
  <si>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</si>
  <si>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</si>
  <si>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</si>
  <si>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</si>
  <si>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</si>
  <si>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</si>
  <si>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</si>
  <si>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</si>
  <si>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</si>
  <si>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</si>
  <si>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</si>
  <si>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</si>
  <si>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</si>
  <si>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</si>
  <si>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</si>
  <si>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</si>
  <si>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</si>
  <si>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</si>
  <si>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</si>
  <si>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</si>
  <si>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</si>
  <si>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</si>
  <si>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</si>
  <si>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</si>
  <si>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</si>
  <si>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</si>
  <si>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</si>
  <si>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</si>
  <si>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</si>
  <si>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</si>
  <si>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</si>
  <si>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</si>
  <si>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</si>
  <si>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</si>
  <si>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</si>
  <si>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</si>
  <si>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</si>
  <si>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</si>
  <si>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</si>
  <si>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</si>
  <si>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</si>
  <si>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</si>
  <si>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</si>
  <si>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</si>
  <si>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</si>
  <si>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</si>
  <si>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</si>
  <si>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</si>
  <si>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</si>
  <si>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</si>
  <si>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</si>
  <si>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</si>
  <si>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</si>
  <si>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</si>
  <si>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</si>
  <si>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</si>
  <si>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</si>
  <si>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</si>
  <si>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</si>
  <si>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</si>
  <si>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</si>
  <si>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</si>
  <si>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</si>
  <si>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</si>
  <si>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</si>
  <si>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</si>
  <si>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</si>
  <si>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</si>
  <si>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</si>
  <si>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</si>
  <si>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</si>
  <si>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</si>
  <si>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</si>
  <si>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</si>
  <si>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</si>
  <si>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</si>
  <si>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</si>
  <si>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</si>
  <si>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</si>
  <si>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</si>
  <si>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</si>
  <si>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</si>
  <si>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</si>
  <si>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</si>
  <si>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</si>
  <si>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</si>
  <si>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</si>
  <si>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</si>
  <si>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</si>
  <si>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</si>
  <si>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</si>
  <si>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</si>
  <si>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</si>
  <si>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</si>
  <si>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</si>
  <si>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</si>
  <si>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</si>
  <si>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</si>
  <si>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</si>
  <si>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</si>
  <si>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</si>
  <si>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</si>
  <si>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</si>
  <si>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</si>
  <si>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</si>
  <si>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</si>
  <si>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</si>
  <si>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</si>
  <si>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</si>
  <si>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</si>
  <si>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</si>
  <si>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</si>
  <si>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</si>
  <si>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</si>
  <si>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</si>
  <si>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</si>
  <si>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</si>
  <si>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</si>
  <si>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</si>
  <si>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</si>
  <si>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</si>
  <si>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</si>
  <si>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</si>
  <si>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</si>
  <si>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</si>
  <si>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</si>
  <si>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</si>
  <si>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</si>
  <si>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</si>
  <si>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</si>
  <si>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</si>
  <si>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</si>
  <si>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</si>
  <si>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</si>
  <si>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</si>
  <si>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</si>
  <si>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</si>
  <si>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</si>
  <si>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</si>
  <si>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</si>
  <si>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</si>
  <si>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</si>
  <si>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</si>
  <si>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</si>
  <si>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</si>
  <si>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</si>
  <si>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</si>
  <si>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</si>
  <si>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</si>
  <si>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</si>
  <si>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</si>
  <si>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</si>
  <si>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</si>
  <si>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</si>
  <si>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</si>
  <si>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</si>
  <si>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</si>
  <si>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</si>
  <si>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</si>
  <si>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</si>
  <si>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</si>
  <si>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</si>
  <si>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</si>
  <si>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</si>
  <si>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</si>
  <si>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</si>
  <si>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</si>
  <si>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</si>
  <si>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</si>
  <si>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</si>
  <si>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</si>
  <si>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</si>
  <si>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</si>
  <si>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</si>
  <si>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</si>
  <si>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</si>
  <si>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</si>
  <si>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</si>
  <si>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</si>
  <si>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</si>
  <si>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</si>
  <si>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</si>
  <si>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</si>
  <si>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</si>
  <si>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</si>
  <si>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</si>
  <si>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</si>
  <si>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</si>
  <si>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</si>
  <si>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</si>
  <si>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</si>
  <si>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</si>
  <si>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</si>
  <si>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</si>
  <si>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</si>
  <si>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</si>
  <si>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</si>
  <si>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</si>
  <si>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</si>
  <si>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</si>
  <si>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</si>
  <si>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</si>
  <si>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</si>
  <si>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</si>
  <si>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</si>
  <si>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</si>
  <si>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</si>
  <si>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</si>
  <si>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</si>
  <si>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</si>
  <si>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</si>
  <si>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</si>
  <si>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</si>
  <si>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</si>
  <si>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</si>
  <si>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</si>
  <si>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</si>
  <si>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</si>
  <si>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</si>
  <si>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</si>
  <si>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</si>
  <si>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</si>
  <si>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</si>
  <si>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</si>
  <si>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</si>
  <si>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</si>
  <si>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</si>
  <si>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</si>
  <si>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</si>
  <si>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</si>
  <si>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</si>
  <si>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</si>
  <si>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</si>
  <si>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</si>
  <si>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</si>
  <si>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</si>
  <si>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</si>
  <si>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</si>
  <si>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</si>
  <si>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</si>
  <si>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</si>
  <si>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</si>
  <si>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</si>
  <si>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</si>
  <si>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</si>
  <si>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</si>
  <si>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</si>
  <si>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</si>
  <si>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</si>
  <si>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</si>
  <si>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</si>
  <si>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</si>
  <si>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</si>
  <si>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</si>
  <si>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</si>
  <si>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</si>
  <si>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</si>
  <si>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</si>
  <si>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</si>
  <si>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</si>
  <si>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</si>
  <si>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</si>
  <si>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</si>
  <si>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</si>
  <si>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</si>
  <si>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</si>
  <si>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</si>
  <si>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</si>
  <si>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</si>
  <si>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</si>
  <si>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</si>
  <si>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</si>
  <si>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</si>
  <si>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</si>
  <si>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</si>
  <si>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</si>
  <si>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</si>
  <si>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</si>
  <si>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</si>
  <si>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</si>
  <si>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</si>
  <si>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</si>
  <si>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</si>
  <si>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</si>
  <si>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</si>
  <si>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</si>
  <si>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</si>
  <si>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</si>
  <si>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</si>
  <si>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</si>
  <si>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</si>
  <si>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</si>
  <si>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</si>
  <si>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</si>
  <si>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</si>
  <si>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</si>
  <si>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</si>
  <si>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</si>
  <si>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</si>
  <si>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</si>
  <si>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</si>
  <si>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</si>
  <si>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</si>
  <si>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</si>
  <si>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</si>
  <si>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</si>
  <si>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</si>
  <si>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</si>
  <si>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</si>
  <si>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</si>
  <si>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</si>
  <si>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</si>
  <si>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</si>
  <si>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</si>
  <si>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</si>
  <si>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</si>
  <si>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</si>
  <si>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</si>
  <si>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</si>
  <si>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</si>
  <si>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</si>
  <si>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</si>
  <si>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</si>
  <si>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</si>
  <si>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</si>
  <si>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</si>
  <si>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</si>
  <si>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</si>
  <si>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</si>
  <si>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</si>
  <si>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</si>
  <si>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</si>
  <si>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</si>
  <si>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</si>
  <si>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</si>
  <si>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</si>
  <si>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</si>
  <si>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</si>
  <si>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</si>
  <si>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</si>
  <si>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</si>
  <si>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</si>
  <si>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</si>
  <si>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</si>
  <si>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</si>
  <si>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</si>
  <si>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</si>
  <si>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</si>
  <si>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</si>
  <si>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</si>
  <si>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</si>
  <si>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</si>
  <si>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</si>
  <si>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</si>
  <si>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</si>
  <si>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</si>
  <si>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</si>
  <si>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</si>
  <si>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</si>
  <si>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</si>
  <si>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</si>
  <si>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</si>
  <si>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</si>
  <si>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</si>
  <si>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</si>
  <si>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</si>
  <si>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</si>
  <si>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</si>
  <si>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</si>
  <si>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</si>
  <si>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</si>
  <si>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</si>
  <si>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</si>
  <si>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</si>
  <si>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</si>
  <si>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</si>
  <si>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</si>
  <si>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</si>
  <si>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</si>
  <si>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</si>
  <si>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</si>
  <si>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</si>
  <si>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</si>
  <si>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</si>
  <si>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</si>
  <si>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</si>
  <si>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</si>
  <si>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</si>
  <si>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</si>
  <si>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</si>
  <si>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</si>
  <si>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</si>
  <si>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</si>
  <si>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</si>
  <si>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</si>
  <si>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</si>
  <si>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</si>
  <si>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</si>
  <si>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</si>
  <si>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</si>
  <si>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</si>
  <si>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</si>
  <si>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</si>
  <si>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</si>
  <si>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</si>
  <si>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</si>
  <si>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</si>
  <si>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</si>
  <si>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</si>
  <si>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</si>
  <si>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</si>
  <si>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</si>
  <si>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</si>
  <si>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</si>
  <si>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</si>
  <si>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</si>
  <si>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</si>
  <si>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</si>
  <si>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</si>
  <si>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</si>
  <si>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</si>
  <si>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</si>
  <si>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</si>
  <si>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</si>
  <si>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</si>
  <si>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</si>
  <si>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</si>
  <si>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</si>
  <si>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</si>
  <si>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</si>
  <si>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</si>
  <si>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</si>
  <si>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</si>
  <si>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</si>
  <si>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</si>
  <si>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</si>
  <si>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</si>
  <si>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</si>
  <si>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</si>
  <si>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</si>
  <si>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</si>
  <si>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</si>
  <si>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</si>
  <si>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</si>
  <si>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</si>
  <si>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</si>
  <si>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</si>
  <si>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</si>
  <si>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</si>
  <si>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</si>
  <si>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</si>
  <si>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</si>
  <si>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</si>
  <si>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</si>
  <si>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</si>
  <si>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</si>
  <si>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</si>
  <si>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</si>
  <si>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</si>
  <si>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</si>
  <si>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</si>
  <si>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</si>
  <si>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</si>
  <si>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</si>
  <si>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</si>
  <si>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</si>
  <si>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</si>
  <si>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</si>
  <si>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</si>
  <si>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</si>
  <si>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</si>
  <si>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</si>
  <si>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</si>
  <si>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</si>
  <si>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</si>
  <si>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</si>
  <si>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</si>
  <si>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</si>
  <si>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</si>
  <si>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</si>
  <si>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</si>
  <si>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</si>
  <si>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</si>
  <si>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</si>
  <si>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</si>
  <si>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</si>
  <si>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</si>
  <si>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</si>
  <si>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</si>
  <si>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</si>
  <si>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</si>
  <si>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</si>
  <si>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</si>
  <si>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</si>
  <si>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</si>
  <si>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</si>
  <si>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</si>
  <si>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</si>
  <si>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</si>
  <si>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</si>
  <si>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</si>
  <si>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</si>
  <si>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</si>
  <si>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</si>
  <si>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</si>
  <si>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</si>
  <si>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</si>
  <si>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</si>
  <si>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</si>
  <si>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</si>
  <si>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</si>
  <si>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</si>
  <si>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</si>
  <si>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</si>
  <si>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</si>
  <si>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</si>
  <si>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</si>
  <si>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</si>
  <si>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</si>
  <si>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</si>
  <si>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</si>
  <si>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</si>
  <si>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</si>
  <si>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</si>
  <si>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</si>
  <si>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</si>
  <si>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</si>
  <si>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</si>
  <si>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</si>
  <si>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</si>
  <si>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</si>
  <si>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</si>
  <si>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</si>
  <si>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</si>
  <si>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</si>
  <si>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</si>
  <si>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</si>
  <si>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</si>
  <si>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</si>
  <si>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</si>
  <si>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</si>
  <si>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</si>
  <si>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</si>
  <si>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</si>
  <si>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</si>
  <si>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</si>
  <si>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</si>
  <si>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</si>
  <si>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</si>
  <si>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</si>
  <si>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</si>
  <si>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</si>
  <si>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</si>
  <si>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</si>
  <si>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</si>
  <si>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</si>
  <si>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</si>
  <si>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</si>
  <si>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</si>
  <si>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</si>
  <si>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</si>
  <si>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</si>
  <si>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</si>
  <si>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</si>
  <si>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</si>
  <si>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</si>
  <si>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</si>
  <si>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</si>
  <si>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</si>
  <si>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</si>
  <si>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</si>
  <si>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</si>
  <si>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</si>
  <si>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</si>
  <si>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</si>
  <si>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</si>
  <si>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</si>
  <si>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</si>
  <si>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</si>
  <si>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</si>
  <si>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</si>
  <si>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</si>
  <si>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</si>
  <si>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</si>
  <si>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</si>
  <si>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</si>
  <si>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</si>
  <si>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</si>
  <si>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</si>
  <si>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</si>
  <si>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</si>
  <si>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</si>
  <si>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</si>
  <si>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</si>
  <si>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</si>
  <si>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</si>
  <si>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</si>
  <si>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</si>
  <si>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</si>
  <si>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</si>
  <si>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</si>
  <si>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</si>
  <si>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</si>
  <si>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</si>
  <si>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</si>
  <si>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</si>
  <si>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</si>
  <si>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</si>
  <si>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</si>
  <si>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</si>
  <si>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</si>
  <si>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</si>
  <si>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</si>
  <si>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</si>
  <si>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</si>
  <si>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</si>
  <si>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</si>
  <si>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</si>
  <si>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</si>
  <si>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</si>
  <si>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</si>
  <si>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</si>
  <si>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</si>
  <si>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</si>
  <si>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</si>
  <si>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</si>
  <si>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</si>
  <si>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</si>
  <si>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</si>
  <si>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</si>
  <si>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</si>
  <si>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</si>
  <si>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</si>
  <si>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</si>
  <si>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</si>
  <si>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</si>
  <si>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</si>
  <si>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</si>
  <si>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</si>
  <si>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</si>
  <si>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</si>
  <si>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</si>
  <si>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</si>
  <si>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</si>
  <si>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</si>
  <si>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</si>
  <si>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</si>
  <si>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</si>
  <si>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</si>
  <si>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</si>
  <si>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</si>
  <si>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</si>
  <si>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</si>
  <si>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</si>
  <si>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</si>
  <si>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</si>
  <si>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</si>
  <si>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</si>
  <si>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</si>
  <si>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</si>
  <si>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</si>
  <si>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</si>
  <si>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</si>
  <si>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</si>
  <si>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</si>
  <si>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</si>
  <si>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</si>
  <si>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</si>
  <si>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</si>
  <si>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</si>
  <si>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</si>
  <si>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</si>
  <si>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</si>
  <si>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</si>
  <si>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</si>
  <si>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</si>
  <si>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</si>
  <si>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</si>
  <si>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</si>
  <si>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</si>
  <si>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</si>
  <si>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</si>
  <si>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</si>
  <si>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</si>
  <si>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</si>
  <si>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</si>
  <si>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</si>
  <si>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</si>
  <si>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</si>
  <si>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</si>
  <si>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</si>
  <si>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</si>
  <si>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</si>
  <si>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</si>
  <si>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</si>
  <si>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</si>
  <si>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</si>
  <si>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</si>
  <si>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</si>
  <si>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</si>
  <si>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</si>
  <si>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</si>
  <si>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</si>
  <si>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</si>
  <si>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</si>
  <si>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</si>
  <si>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</si>
  <si>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</si>
  <si>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</si>
  <si>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</si>
  <si>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</si>
  <si>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</si>
  <si>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</si>
  <si>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</si>
  <si>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</si>
  <si>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</si>
  <si>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</si>
  <si>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</si>
  <si>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</si>
  <si>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</si>
  <si>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</si>
  <si>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</si>
  <si>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</si>
  <si>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</si>
  <si>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</si>
  <si>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</si>
  <si>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</si>
  <si>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</si>
  <si>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</si>
  <si>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</si>
  <si>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</si>
  <si>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</si>
  <si>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</si>
  <si>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</si>
  <si>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</si>
  <si>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</si>
  <si>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</si>
  <si>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</si>
  <si>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</si>
  <si>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</si>
  <si>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</si>
  <si>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</si>
  <si>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</si>
  <si>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</si>
  <si>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</si>
  <si>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</si>
  <si>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</si>
  <si>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</si>
  <si>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</si>
  <si>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</si>
  <si>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</si>
  <si>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</si>
  <si>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</si>
  <si>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</si>
  <si>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</si>
  <si>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</si>
  <si>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</si>
  <si>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</si>
  <si>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</si>
  <si>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</si>
  <si>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</si>
  <si>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</si>
  <si>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</si>
  <si>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</si>
  <si>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</si>
  <si>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</si>
  <si>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</si>
  <si>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</si>
  <si>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</si>
  <si>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</si>
  <si>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</si>
  <si>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</si>
  <si>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</si>
  <si>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</si>
  <si>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</si>
  <si>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</si>
  <si>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</si>
  <si>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</si>
  <si>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</si>
  <si>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</si>
  <si>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</si>
  <si>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</si>
  <si>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</si>
  <si>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</si>
  <si>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</si>
  <si>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</si>
  <si>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</si>
  <si>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</si>
  <si>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</si>
  <si>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</si>
  <si>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</si>
  <si>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</si>
  <si>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</si>
  <si>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</si>
  <si>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</si>
  <si>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</si>
  <si>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</si>
  <si>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</si>
  <si>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</si>
  <si>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</si>
  <si>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</si>
  <si>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</si>
  <si>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</si>
  <si>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</si>
  <si>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</si>
  <si>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</si>
  <si>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</si>
  <si>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</si>
  <si>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</si>
  <si>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</si>
  <si>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</si>
  <si>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</si>
  <si>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</si>
  <si>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</si>
  <si>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</si>
  <si>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</si>
  <si>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</si>
  <si>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</si>
  <si>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</si>
  <si>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</si>
  <si>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</si>
  <si>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</si>
  <si>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</si>
  <si>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</si>
  <si>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</si>
  <si>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</si>
  <si>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</si>
  <si>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</si>
  <si>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</si>
  <si>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</si>
  <si>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</si>
  <si>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</si>
  <si>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</si>
  <si>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</si>
  <si>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</si>
  <si>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</si>
  <si>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</si>
  <si>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</si>
  <si>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</si>
  <si>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</si>
  <si>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</si>
  <si>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</si>
  <si>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</si>
  <si>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</si>
  <si>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</si>
  <si>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</si>
  <si>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</si>
  <si>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</si>
  <si>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</si>
  <si>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</si>
  <si>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</si>
  <si>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</si>
  <si>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</si>
  <si>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</si>
  <si>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</si>
  <si>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</si>
  <si>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</si>
  <si>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</si>
  <si>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</si>
  <si>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</si>
  <si>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</si>
  <si>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</si>
  <si>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</si>
  <si>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</si>
  <si>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</si>
  <si>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</si>
  <si>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</si>
  <si>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</si>
  <si>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</si>
  <si>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</si>
  <si>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</si>
  <si>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</si>
  <si>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</si>
  <si>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</si>
  <si>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</si>
  <si>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</si>
  <si>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</si>
  <si>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</si>
  <si>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</si>
  <si>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</si>
  <si>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</si>
  <si>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</si>
  <si>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</si>
  <si>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</si>
  <si>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</si>
  <si>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</si>
  <si>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</si>
  <si>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</si>
  <si>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</si>
  <si>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</si>
  <si>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</si>
  <si>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</si>
  <si>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</si>
  <si>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</si>
  <si>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</si>
  <si>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</si>
  <si>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</si>
  <si>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</si>
  <si>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</si>
  <si>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</si>
  <si>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</si>
  <si>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</si>
  <si>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</si>
  <si>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</si>
  <si>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</si>
  <si>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</si>
  <si>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</si>
  <si>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</si>
  <si>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</si>
  <si>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</si>
  <si>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</si>
  <si>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</si>
  <si>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</si>
  <si>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</si>
  <si>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</si>
  <si>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</si>
  <si>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</si>
  <si>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</si>
  <si>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</si>
  <si>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</si>
  <si>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</si>
  <si>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</si>
  <si>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</si>
  <si>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</si>
  <si>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</si>
  <si>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</si>
  <si>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</si>
  <si>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</si>
  <si>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</si>
  <si>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</si>
  <si>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</si>
  <si>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</si>
  <si>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</si>
  <si>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</si>
  <si>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</si>
  <si>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</si>
  <si>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</si>
  <si>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</si>
  <si>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</si>
  <si>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</si>
  <si>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</si>
  <si>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</si>
  <si>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</si>
  <si>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</si>
  <si>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</si>
  <si>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</si>
  <si>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</si>
  <si>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</si>
  <si>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</si>
  <si>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</si>
  <si>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</si>
  <si>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</si>
  <si>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</si>
  <si>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</si>
  <si>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</si>
  <si>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</si>
  <si>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</si>
  <si>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</si>
  <si>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</si>
  <si>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</si>
  <si>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</si>
  <si>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</si>
  <si>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</si>
  <si>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</si>
  <si>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</si>
  <si>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</si>
  <si>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</si>
  <si>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</si>
  <si>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</si>
  <si>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</si>
  <si>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</si>
  <si>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</si>
  <si>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</si>
  <si>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</si>
  <si>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</si>
  <si>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</si>
  <si>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</si>
  <si>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</si>
  <si>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</si>
  <si>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</si>
  <si>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</si>
  <si>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</si>
  <si>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</si>
  <si>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</si>
  <si>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</si>
  <si>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</si>
  <si>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</si>
  <si>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</si>
  <si>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</si>
  <si>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</si>
  <si>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</si>
  <si>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</si>
  <si>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</si>
  <si>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</si>
  <si>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</si>
  <si>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</si>
  <si>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</si>
  <si>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</si>
  <si>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</si>
  <si>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</si>
  <si>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</si>
  <si>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</si>
  <si>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</si>
  <si>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</si>
  <si>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</si>
  <si>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</si>
  <si>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</si>
  <si>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</si>
  <si>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</si>
  <si>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</si>
  <si>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</si>
  <si>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</si>
  <si>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</si>
  <si>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</si>
  <si>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</si>
  <si>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</si>
  <si>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</si>
  <si>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</si>
  <si>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</si>
  <si>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</si>
  <si>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</si>
  <si>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</si>
  <si>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</si>
  <si>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</si>
  <si>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</si>
  <si>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</si>
  <si>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</si>
  <si>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</si>
  <si>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</si>
  <si>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</si>
  <si>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</si>
  <si>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</si>
  <si>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</si>
  <si>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</si>
  <si>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</si>
  <si>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</si>
  <si>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</si>
  <si>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</si>
  <si>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</si>
  <si>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</si>
  <si>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</si>
  <si>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</si>
  <si>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</si>
  <si>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</si>
  <si>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</si>
  <si>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</si>
  <si>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</si>
  <si>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</si>
  <si>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</si>
  <si>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</si>
  <si>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</si>
  <si>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</si>
  <si>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</si>
  <si>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</si>
  <si>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</si>
  <si>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</si>
  <si>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</si>
  <si>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</si>
  <si>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</si>
  <si>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</si>
  <si>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</si>
  <si>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</si>
  <si>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</si>
  <si>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</si>
  <si>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</si>
  <si>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</si>
  <si>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</si>
  <si>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</si>
  <si>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</si>
  <si>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</si>
  <si>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</si>
  <si>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</si>
  <si>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</si>
  <si>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</si>
  <si>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</si>
  <si>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</si>
  <si>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</si>
  <si>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</si>
  <si>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</si>
  <si>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</si>
  <si>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</si>
  <si>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</si>
  <si>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</si>
  <si>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</si>
  <si>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</si>
  <si>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</si>
  <si>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</si>
  <si>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</si>
  <si>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</si>
  <si>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</si>
  <si>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</si>
  <si>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</si>
  <si>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</si>
  <si>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</si>
  <si>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</si>
  <si>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</si>
  <si>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</si>
  <si>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</si>
  <si>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</si>
  <si>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</si>
  <si>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</si>
  <si>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</si>
  <si>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</si>
  <si>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</si>
  <si>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</si>
  <si>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</si>
  <si>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</si>
  <si>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</si>
  <si>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</si>
  <si>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</si>
  <si>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</si>
  <si>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</si>
  <si>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</si>
  <si>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</si>
  <si>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</si>
  <si>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</si>
  <si>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</si>
  <si>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</si>
  <si>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</si>
  <si>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</si>
  <si>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</si>
  <si>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</si>
  <si>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</si>
  <si>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</si>
  <si>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</si>
  <si>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</si>
  <si>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</si>
  <si>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</si>
  <si>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</si>
  <si>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</si>
  <si>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</si>
  <si>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</si>
  <si>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</si>
  <si>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</si>
  <si>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</si>
  <si>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</si>
  <si>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</si>
  <si>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</si>
  <si>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</si>
  <si>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</si>
  <si>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</si>
  <si>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</si>
  <si>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</si>
  <si>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</si>
  <si>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</si>
  <si>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</si>
  <si>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</si>
  <si>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</si>
  <si>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</si>
  <si>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</si>
  <si>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</si>
  <si>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</si>
  <si>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</si>
  <si>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</si>
  <si>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</si>
  <si>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</si>
  <si>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</si>
  <si>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</si>
  <si>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</si>
  <si>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</si>
  <si>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</si>
  <si>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</si>
  <si>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</si>
  <si>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</si>
  <si>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</si>
  <si>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</si>
  <si>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</si>
  <si>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</si>
  <si>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</si>
  <si>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</si>
  <si>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</si>
  <si>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</si>
  <si>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</si>
  <si>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</si>
  <si>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</si>
  <si>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</si>
  <si>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</si>
  <si>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</si>
  <si>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</si>
  <si>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</si>
  <si>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</si>
  <si>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</si>
  <si>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</si>
  <si>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</si>
  <si>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</si>
  <si>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</si>
  <si>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</si>
  <si>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</si>
  <si>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</si>
  <si>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</si>
  <si>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</si>
  <si>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</si>
  <si>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</si>
  <si>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</si>
  <si>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</si>
  <si>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</si>
  <si>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</si>
  <si>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</si>
  <si>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</si>
  <si>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</si>
  <si>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</si>
  <si>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</si>
  <si>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</si>
  <si>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</si>
  <si>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</si>
  <si>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</si>
  <si>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</si>
  <si>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</si>
  <si>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</si>
  <si>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</si>
  <si>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</si>
  <si>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</si>
  <si>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</si>
  <si>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</si>
  <si>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</si>
  <si>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</si>
  <si>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</si>
  <si>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</si>
  <si>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</si>
  <si>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</si>
  <si>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</si>
  <si>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</si>
  <si>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</si>
  <si>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</si>
  <si>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</si>
  <si>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</si>
  <si>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</si>
  <si>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</si>
  <si>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</si>
  <si>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</si>
  <si>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</si>
  <si>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</si>
  <si>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</si>
  <si>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</si>
  <si>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</si>
  <si>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</si>
  <si>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</si>
  <si>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</si>
  <si>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</si>
  <si>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</si>
  <si>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</si>
  <si>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</si>
  <si>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</si>
  <si>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</si>
  <si>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</si>
  <si>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</si>
  <si>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</si>
  <si>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</si>
  <si>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</si>
  <si>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</si>
  <si>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</si>
  <si>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</si>
  <si>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</si>
  <si>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</si>
  <si>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</si>
  <si>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</si>
  <si>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</si>
  <si>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</si>
  <si>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</si>
  <si>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</si>
  <si>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</si>
  <si>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</si>
  <si>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</si>
  <si>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</si>
  <si>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</si>
  <si>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</si>
  <si>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</si>
  <si>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</si>
  <si>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</si>
  <si>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</si>
  <si>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</si>
  <si>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</si>
  <si>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</si>
  <si>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</si>
  <si>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</si>
  <si>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</si>
  <si>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</si>
  <si>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</si>
  <si>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</si>
  <si>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</si>
  <si>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</si>
  <si>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</si>
  <si>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</si>
  <si>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</si>
  <si>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</si>
  <si>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</si>
  <si>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</si>
  <si>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</si>
  <si>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</si>
  <si>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</si>
  <si>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</si>
  <si>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</si>
  <si>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</si>
  <si>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</si>
  <si>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</si>
  <si>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</si>
  <si>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</si>
  <si>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</si>
  <si>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</si>
  <si>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</si>
  <si>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</si>
  <si>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</si>
  <si>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</si>
  <si>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</si>
  <si>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</si>
  <si>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</si>
  <si>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</si>
  <si>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</si>
  <si>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</si>
  <si>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</si>
  <si>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</si>
  <si>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</si>
  <si>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</si>
  <si>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</si>
  <si>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</si>
  <si>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</si>
  <si>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</si>
  <si>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</si>
  <si>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</si>
  <si>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</si>
  <si>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</si>
  <si>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</si>
  <si>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</si>
  <si>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</si>
  <si>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</si>
  <si>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</si>
  <si>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</si>
  <si>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</si>
  <si>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</si>
  <si>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</si>
  <si>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</si>
  <si>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</si>
  <si>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</si>
  <si>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</si>
  <si>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</si>
  <si>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</si>
  <si>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</si>
  <si>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</si>
  <si>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</si>
  <si>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</si>
  <si>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</si>
  <si>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</si>
  <si>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</si>
  <si>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</si>
  <si>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</si>
  <si>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</si>
  <si>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</si>
  <si>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</si>
  <si>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</si>
  <si>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</si>
  <si>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</si>
  <si>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</si>
  <si>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</si>
  <si>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</si>
  <si>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</si>
  <si>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</si>
  <si>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</si>
  <si>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</si>
  <si>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</si>
  <si>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</si>
  <si>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</si>
  <si>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</si>
  <si>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</si>
  <si>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</si>
  <si>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</si>
  <si>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</si>
  <si>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</si>
  <si>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</si>
  <si>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</si>
  <si>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</si>
  <si>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</si>
  <si>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</si>
  <si>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</si>
  <si>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</si>
  <si>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</si>
  <si>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</si>
  <si>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</si>
  <si>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</si>
  <si>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</si>
  <si>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</si>
  <si>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</si>
  <si>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</si>
  <si>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</si>
  <si>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</si>
  <si>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</si>
  <si>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</si>
  <si>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</si>
  <si>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</si>
  <si>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</si>
  <si>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</si>
  <si>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</si>
  <si>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</si>
  <si>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</si>
  <si>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</si>
  <si>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</si>
  <si>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</si>
  <si>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</si>
  <si>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</si>
  <si>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</si>
  <si>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</si>
  <si>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</si>
  <si>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</si>
  <si>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</si>
  <si>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</si>
  <si>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</si>
  <si>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</si>
  <si>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</si>
  <si>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</si>
  <si>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</si>
  <si>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</si>
  <si>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</si>
  <si>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</si>
  <si>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</si>
  <si>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</si>
  <si>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</si>
  <si>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</si>
  <si>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</si>
  <si>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</si>
  <si>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</si>
  <si>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</si>
  <si>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</si>
  <si>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</si>
  <si>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</si>
  <si>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</si>
  <si>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</si>
  <si>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</si>
  <si>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</si>
  <si>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</si>
  <si>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</si>
  <si>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</si>
  <si>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</si>
  <si>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</si>
  <si>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</si>
  <si>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</si>
  <si>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</si>
  <si>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</si>
  <si>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</si>
  <si>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</si>
  <si>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</si>
  <si>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</si>
  <si>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</si>
  <si>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</si>
  <si>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</si>
  <si>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</si>
  <si>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</si>
  <si>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</si>
  <si>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</si>
  <si>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</si>
  <si>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</si>
  <si>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</si>
  <si>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</si>
  <si>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</si>
  <si>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</si>
  <si>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</si>
  <si>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</si>
  <si>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</si>
  <si>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</si>
  <si>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</si>
  <si>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</si>
  <si>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</si>
  <si>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</si>
  <si>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</si>
  <si>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</si>
  <si>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</si>
  <si>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</si>
  <si>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</si>
  <si>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</si>
  <si>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</si>
  <si>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</si>
  <si>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</si>
  <si>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</si>
  <si>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</si>
  <si>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</si>
  <si>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</si>
  <si>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</si>
  <si>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</si>
  <si>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</si>
  <si>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</si>
  <si>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</si>
  <si>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</si>
  <si>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</si>
  <si>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</si>
  <si>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</si>
  <si>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</si>
  <si>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</si>
  <si>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</si>
  <si>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</si>
  <si>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</si>
  <si>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</si>
  <si>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</si>
  <si>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</si>
  <si>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</si>
  <si>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</si>
  <si>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</si>
  <si>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</si>
  <si>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</si>
  <si>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</si>
  <si>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</si>
  <si>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</si>
  <si>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</si>
  <si>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</si>
  <si>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</si>
  <si>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</si>
  <si>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</si>
  <si>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</si>
  <si>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</si>
  <si>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</si>
  <si>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</si>
  <si>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</si>
  <si>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</si>
  <si>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</si>
  <si>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</si>
  <si>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</si>
  <si>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</si>
  <si>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</si>
  <si>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</si>
  <si>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</si>
  <si>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</si>
  <si>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</si>
  <si>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</si>
  <si>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</si>
  <si>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</si>
  <si>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</si>
  <si>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</si>
  <si>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</si>
  <si>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</si>
  <si>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</si>
  <si>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</si>
  <si>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</si>
  <si>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</si>
  <si>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</si>
  <si>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</si>
  <si>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</si>
  <si>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</si>
  <si>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</si>
  <si>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</si>
  <si>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</si>
  <si>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</si>
  <si>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</si>
  <si>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</si>
  <si>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</si>
  <si>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</si>
  <si>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</si>
  <si>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</si>
  <si>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</si>
  <si>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</si>
  <si>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</si>
  <si>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</si>
  <si>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</si>
  <si>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</si>
  <si>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</si>
  <si>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</si>
  <si>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</si>
  <si>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</si>
  <si>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</si>
  <si>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</si>
  <si>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</si>
  <si>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</si>
  <si>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</si>
  <si>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</si>
  <si>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</si>
  <si>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</si>
  <si>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</si>
  <si>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</si>
  <si>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</si>
  <si>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</si>
  <si>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</si>
  <si>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</si>
  <si>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</si>
  <si>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</si>
  <si>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</si>
  <si>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</si>
  <si>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</si>
  <si>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</si>
  <si>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</si>
  <si>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</si>
  <si>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</si>
  <si>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</si>
  <si>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</si>
  <si>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</si>
  <si>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</si>
  <si>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</si>
  <si>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</si>
  <si>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</si>
  <si>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</si>
  <si>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</si>
  <si>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</si>
  <si>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</si>
  <si>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</si>
  <si>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</si>
  <si>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</si>
  <si>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</si>
  <si>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</si>
  <si>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</si>
  <si>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</si>
  <si>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</si>
  <si>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</si>
  <si>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</si>
  <si>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</si>
  <si>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</si>
  <si>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</si>
  <si>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</si>
  <si>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</si>
  <si>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</si>
  <si>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</si>
  <si>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</si>
  <si>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</si>
  <si>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</si>
  <si>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</si>
  <si>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</si>
  <si>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</si>
  <si>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</si>
  <si>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</si>
  <si>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</si>
  <si>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</si>
  <si>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</si>
  <si>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</si>
  <si>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</si>
  <si>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</si>
  <si>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</si>
  <si>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</si>
  <si>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</si>
  <si>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</si>
  <si>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</si>
  <si>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</si>
  <si>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</si>
  <si>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</si>
  <si>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</si>
  <si>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</si>
  <si>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</si>
  <si>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</si>
  <si>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</si>
  <si>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</si>
  <si>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</si>
  <si>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</si>
  <si>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</si>
  <si>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</si>
  <si>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</si>
  <si>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</si>
  <si>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</si>
  <si>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</si>
  <si>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</si>
  <si>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</si>
  <si>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</si>
  <si>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</si>
  <si>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</si>
  <si>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</si>
  <si>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</si>
  <si>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</si>
  <si>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</si>
  <si>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</si>
  <si>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</si>
  <si>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</si>
  <si>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</si>
  <si>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</si>
  <si>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</si>
  <si>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</si>
  <si>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</si>
  <si>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</si>
  <si>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</si>
  <si>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</si>
  <si>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</si>
  <si>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</si>
  <si>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</si>
  <si>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</si>
  <si>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</si>
  <si>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</si>
  <si>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</si>
  <si>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</si>
  <si>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</si>
  <si>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</si>
  <si>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</si>
  <si>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</si>
  <si>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</si>
  <si>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</si>
  <si>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</si>
  <si>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</si>
  <si>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</si>
  <si>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</si>
  <si>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</si>
  <si>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</si>
  <si>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</si>
  <si>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</si>
  <si>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</si>
  <si>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</si>
  <si>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</si>
  <si>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</si>
  <si>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</si>
  <si>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</si>
  <si>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</si>
  <si>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</si>
  <si>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</si>
  <si>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</si>
  <si>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</si>
  <si>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</si>
  <si>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</si>
  <si>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</si>
  <si>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</si>
  <si>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</si>
  <si>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</si>
  <si>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</si>
  <si>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</si>
  <si>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</si>
  <si>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</si>
  <si>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</si>
  <si>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</si>
  <si>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</si>
  <si>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</si>
  <si>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</si>
  <si>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</si>
  <si>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</si>
  <si>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</si>
  <si>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</si>
  <si>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</si>
  <si>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</si>
  <si>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</si>
  <si>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</si>
  <si>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</si>
  <si>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</si>
  <si>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</si>
  <si>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</si>
  <si>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</si>
  <si>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</si>
  <si>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</si>
  <si>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</si>
  <si>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</si>
  <si>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</si>
  <si>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</si>
  <si>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</si>
  <si>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</si>
  <si>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</si>
  <si>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</si>
  <si>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</si>
  <si>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</si>
  <si>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</si>
  <si>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</si>
  <si>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</si>
  <si>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</si>
  <si>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</si>
  <si>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</si>
  <si>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</si>
  <si>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</si>
  <si>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</si>
  <si>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</si>
  <si>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</si>
  <si>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</si>
  <si>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</si>
  <si>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</si>
  <si>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</si>
  <si>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</si>
  <si>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</si>
  <si>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</si>
  <si>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</si>
  <si>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</si>
  <si>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</si>
  <si>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</si>
  <si>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</si>
  <si>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</si>
  <si>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</si>
  <si>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</si>
  <si>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</si>
  <si>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</si>
  <si>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</si>
  <si>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</si>
  <si>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</si>
  <si>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</si>
  <si>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</si>
  <si>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</si>
  <si>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</si>
  <si>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</si>
  <si>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</si>
  <si>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</si>
  <si>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</si>
  <si>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</si>
  <si>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</si>
  <si>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</si>
  <si>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</si>
  <si>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</si>
  <si>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</si>
  <si>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</si>
  <si>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</si>
  <si>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</si>
  <si>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</si>
  <si>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</si>
  <si>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</si>
  <si>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</si>
  <si>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</si>
  <si>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</si>
  <si>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</si>
  <si>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</si>
  <si>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</si>
  <si>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</si>
  <si>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</si>
  <si>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</si>
  <si>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</si>
  <si>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</si>
  <si>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</si>
  <si>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</si>
  <si>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</si>
  <si>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</si>
  <si>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</si>
  <si>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</si>
  <si>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</si>
  <si>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</si>
  <si>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</si>
  <si>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</si>
  <si>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</si>
  <si>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</si>
  <si>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</si>
  <si>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</si>
  <si>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</si>
  <si>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</si>
  <si>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</si>
  <si>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</si>
  <si>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</si>
  <si>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</si>
  <si>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</si>
  <si>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</si>
  <si>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</si>
  <si>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</si>
  <si>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</si>
  <si>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</si>
  <si>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</si>
  <si>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</si>
  <si>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</si>
  <si>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</si>
  <si>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</si>
  <si>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</si>
  <si>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</si>
  <si>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</si>
  <si>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</si>
  <si>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</si>
  <si>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</si>
  <si>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</si>
  <si>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</si>
  <si>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</si>
  <si>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</si>
  <si>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</si>
  <si>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</si>
  <si>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</si>
  <si>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</si>
  <si>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</si>
  <si>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</si>
  <si>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</si>
  <si>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</si>
  <si>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</si>
  <si>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</si>
  <si>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</si>
  <si>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</si>
  <si>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</si>
  <si>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</si>
  <si>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</si>
  <si>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</si>
  <si>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</si>
  <si>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</si>
  <si>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</si>
  <si>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</si>
  <si>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</si>
  <si>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</si>
  <si>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</si>
  <si>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</si>
  <si>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</si>
  <si>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</si>
  <si>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</si>
  <si>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</si>
  <si>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</si>
  <si>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</si>
  <si>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</si>
  <si>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</si>
  <si>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</si>
  <si>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</si>
  <si>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</si>
  <si>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</si>
  <si>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</si>
  <si>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</si>
  <si>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</si>
  <si>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</si>
  <si>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</si>
  <si>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</si>
  <si>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</si>
  <si>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</si>
  <si>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</si>
  <si>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</si>
  <si>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</si>
  <si>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</si>
  <si>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</si>
  <si>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</si>
  <si>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</si>
  <si>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</si>
  <si>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</si>
  <si>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</si>
  <si>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</si>
  <si>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</si>
  <si>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</si>
  <si>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</si>
  <si>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</si>
  <si>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</si>
  <si>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</si>
  <si>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</si>
  <si>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</si>
  <si>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</si>
  <si>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</si>
  <si>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</si>
  <si>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</si>
  <si>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</si>
  <si>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</si>
  <si>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</si>
  <si>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</si>
  <si>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</si>
  <si>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</si>
  <si>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</si>
  <si>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</si>
  <si>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</si>
  <si>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</si>
  <si>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</si>
  <si>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</si>
  <si>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</si>
  <si>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</si>
  <si>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</si>
  <si>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</si>
  <si>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</si>
  <si>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</si>
  <si>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</si>
  <si>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</si>
  <si>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</si>
  <si>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</si>
  <si>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</si>
  <si>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</si>
  <si>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</si>
  <si>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</si>
  <si>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</si>
  <si>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</si>
  <si>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</si>
  <si>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</si>
  <si>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</si>
  <si>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</si>
  <si>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</si>
  <si>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</si>
  <si>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</si>
  <si>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</si>
  <si>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</si>
  <si>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</si>
  <si>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</si>
  <si>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</si>
  <si>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</si>
  <si>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</si>
  <si>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</si>
  <si>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</si>
  <si>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</si>
  <si>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</si>
  <si>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</si>
  <si>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</si>
  <si>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</si>
  <si>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</si>
  <si>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</si>
  <si>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</si>
  <si>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</si>
  <si>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</si>
  <si>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</si>
  <si>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</si>
  <si>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</si>
  <si>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</si>
  <si>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</si>
  <si>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</si>
  <si>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</si>
  <si>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</si>
  <si>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</si>
  <si>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</si>
  <si>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</si>
  <si>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</si>
  <si>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</si>
  <si>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</si>
  <si>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</si>
  <si>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</si>
  <si>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</si>
  <si>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</si>
  <si>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</si>
  <si>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</si>
  <si>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</si>
  <si>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</si>
  <si>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</si>
  <si>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</si>
  <si>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</si>
  <si>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</si>
  <si>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</si>
  <si>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</si>
  <si>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</si>
  <si>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</si>
  <si>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</si>
  <si>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</si>
  <si>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</si>
  <si>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</si>
  <si>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</si>
  <si>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</si>
  <si>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</si>
  <si>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</si>
  <si>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</si>
  <si>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</si>
  <si>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</si>
  <si>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</si>
  <si>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</si>
  <si>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</si>
  <si>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</si>
  <si>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</si>
  <si>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</si>
  <si>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</si>
  <si>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</si>
  <si>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</si>
  <si>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</si>
  <si>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</si>
  <si>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</si>
  <si>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</si>
  <si>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</si>
  <si>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</si>
  <si>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</si>
  <si>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</si>
  <si>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</si>
  <si>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</si>
  <si>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</si>
  <si>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</si>
  <si>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</si>
  <si>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</si>
  <si>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</si>
  <si>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</si>
  <si>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</si>
  <si>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</si>
  <si>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</si>
  <si>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</si>
  <si>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</si>
  <si>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</si>
  <si>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</si>
  <si>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</si>
  <si>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</si>
  <si>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</si>
  <si>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</si>
  <si>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</si>
  <si>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</si>
  <si>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</si>
  <si>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</si>
  <si>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</si>
  <si>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</si>
  <si>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</si>
  <si>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</si>
  <si>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</si>
  <si>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</si>
  <si>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</si>
  <si>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</si>
  <si>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</si>
  <si>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</si>
  <si>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</si>
  <si>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</si>
  <si>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</si>
  <si>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</si>
  <si>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</si>
  <si>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</si>
  <si>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</si>
  <si>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</si>
  <si>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</si>
  <si>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</si>
  <si>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</si>
  <si>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</si>
  <si>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</si>
  <si>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</si>
  <si>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</si>
  <si>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</si>
  <si>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</si>
  <si>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</si>
  <si>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</si>
  <si>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</si>
  <si>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</si>
  <si>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</si>
  <si>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</si>
  <si>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</si>
  <si>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</si>
  <si>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</si>
  <si>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</si>
  <si>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</si>
  <si>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</si>
  <si>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</si>
  <si>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</si>
  <si>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</si>
  <si>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</si>
  <si>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</si>
  <si>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</si>
  <si>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</si>
  <si>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</si>
  <si>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</si>
  <si>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</si>
  <si>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</si>
  <si>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</si>
  <si>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</si>
  <si>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</si>
  <si>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</si>
  <si>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</si>
  <si>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</si>
  <si>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</si>
  <si>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</si>
  <si>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</si>
  <si>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</si>
  <si>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</si>
  <si>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</si>
  <si>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</si>
  <si>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</si>
  <si>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</si>
  <si>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</si>
  <si>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</si>
  <si>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</si>
  <si>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</si>
  <si>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</si>
  <si>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</si>
  <si>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</si>
  <si>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</si>
  <si>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</si>
  <si>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</si>
  <si>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</si>
  <si>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</si>
  <si>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</si>
  <si>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</si>
  <si>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</si>
  <si>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</si>
  <si>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</si>
  <si>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</si>
  <si>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</si>
  <si>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</si>
  <si>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</si>
  <si>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</si>
  <si>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</si>
  <si>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</si>
  <si>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</si>
  <si>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</si>
  <si>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</si>
  <si>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</si>
  <si>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</si>
  <si>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</si>
  <si>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</si>
  <si>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</si>
  <si>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</si>
  <si>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</si>
  <si>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</si>
  <si>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</si>
  <si>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</si>
  <si>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</si>
  <si>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</si>
  <si>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</si>
  <si>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</si>
  <si>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</si>
  <si>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</si>
  <si>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</si>
  <si>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</si>
  <si>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</si>
  <si>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</si>
  <si>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</si>
  <si>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</si>
  <si>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</si>
  <si>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</si>
  <si>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</si>
  <si>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</si>
  <si>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</si>
  <si>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</si>
  <si>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</si>
  <si>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</si>
  <si>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</si>
  <si>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</si>
  <si>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</si>
  <si>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</si>
  <si>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</si>
  <si>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</si>
  <si>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</si>
  <si>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</si>
  <si>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</si>
  <si>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</si>
  <si>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</si>
  <si>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</si>
  <si>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</si>
  <si>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</si>
  <si>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</si>
  <si>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</si>
  <si>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</si>
  <si>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</si>
  <si>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</si>
  <si>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</si>
  <si>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</si>
  <si>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</si>
  <si>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</si>
  <si>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</si>
  <si>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</si>
  <si>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</si>
  <si>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</si>
  <si>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</si>
  <si>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</si>
  <si>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</si>
  <si>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</si>
  <si>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</si>
  <si>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</si>
  <si>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</si>
  <si>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</si>
  <si>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</si>
  <si>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</si>
  <si>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</si>
  <si>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</si>
  <si>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</si>
  <si>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</si>
  <si>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</si>
  <si>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</si>
  <si>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</si>
  <si>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</si>
  <si>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</si>
  <si>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</si>
  <si>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</si>
  <si>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</si>
  <si>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</si>
  <si>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</si>
  <si>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</si>
  <si>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</si>
  <si>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</si>
  <si>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</si>
  <si>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</si>
  <si>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</si>
  <si>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</si>
  <si>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</si>
  <si>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</si>
  <si>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</si>
  <si>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</si>
  <si>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</si>
  <si>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</si>
  <si>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</si>
  <si>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</si>
  <si>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</si>
  <si>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</si>
  <si>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</si>
  <si>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</si>
  <si>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</si>
  <si>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</si>
  <si>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</si>
  <si>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</si>
  <si>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</si>
  <si>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</si>
  <si>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</si>
  <si>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</si>
  <si>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</si>
  <si>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</si>
  <si>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</si>
  <si>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</si>
  <si>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</si>
  <si>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</si>
  <si>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</si>
  <si>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</si>
  <si>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</si>
  <si>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</si>
  <si>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</si>
  <si>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</si>
  <si>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</si>
  <si>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</si>
  <si>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</si>
  <si>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</si>
  <si>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</si>
  <si>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</si>
  <si>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</si>
  <si>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</si>
  <si>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</si>
  <si>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</si>
  <si>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</si>
  <si>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</si>
  <si>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</si>
  <si>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</si>
  <si>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</si>
  <si>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</si>
  <si>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</si>
  <si>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</si>
  <si>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</si>
  <si>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</si>
  <si>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</si>
  <si>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</si>
  <si>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</si>
  <si>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</si>
  <si>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</si>
  <si>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</si>
  <si>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</si>
  <si>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</si>
  <si>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</si>
  <si>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</si>
  <si>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</si>
  <si>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</si>
  <si>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</si>
  <si>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</si>
  <si>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</si>
  <si>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</si>
  <si>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</si>
  <si>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</si>
  <si>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</si>
  <si>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</si>
  <si>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</si>
  <si>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</si>
  <si>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</si>
  <si>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</si>
  <si>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</si>
  <si>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</si>
  <si>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</si>
  <si>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</si>
  <si>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</si>
  <si>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</si>
  <si>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</si>
  <si>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</si>
  <si>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</si>
  <si>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</si>
  <si>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</si>
  <si>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</si>
  <si>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</si>
  <si>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</si>
  <si>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</si>
  <si>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</si>
  <si>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</si>
  <si>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</si>
  <si>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</si>
  <si>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</si>
  <si>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</si>
  <si>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</si>
  <si>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</si>
  <si>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</si>
  <si>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</si>
  <si>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</si>
  <si>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</si>
  <si>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</si>
  <si>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</si>
  <si>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</si>
  <si>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</si>
  <si>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</si>
  <si>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</si>
  <si>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</si>
  <si>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</si>
  <si>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</si>
  <si>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</si>
  <si>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</si>
  <si>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</si>
  <si>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</si>
  <si>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</si>
  <si>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</si>
  <si>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</si>
  <si>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</si>
  <si>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</si>
  <si>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</si>
  <si>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</si>
  <si>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</si>
  <si>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</si>
  <si>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</si>
  <si>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</si>
  <si>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</si>
  <si>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</si>
  <si>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</si>
  <si>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</si>
  <si>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</si>
  <si>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</si>
  <si>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</si>
  <si>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</si>
  <si>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</si>
  <si>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</si>
  <si>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</si>
  <si>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</si>
  <si>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</si>
  <si>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</si>
  <si>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</si>
  <si>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</si>
  <si>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</si>
  <si>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</si>
  <si>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</si>
  <si>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</si>
  <si>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</si>
  <si>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</si>
  <si>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</si>
  <si>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</si>
  <si>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</si>
  <si>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</si>
  <si>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</si>
  <si>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</si>
  <si>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</si>
  <si>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</si>
  <si>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</si>
  <si>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</si>
  <si>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</si>
  <si>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</si>
  <si>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</si>
  <si>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</si>
  <si>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</si>
  <si>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</si>
  <si>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</si>
  <si>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</si>
  <si>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</si>
  <si>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</si>
  <si>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</si>
  <si>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</si>
  <si>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</si>
  <si>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</si>
  <si>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</si>
  <si>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</si>
  <si>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</si>
  <si>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</si>
  <si>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</si>
  <si>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</si>
  <si>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</si>
  <si>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</si>
  <si>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</si>
  <si>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</si>
  <si>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</si>
  <si>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</si>
  <si>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</si>
  <si>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</si>
  <si>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</si>
  <si>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</si>
  <si>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</si>
  <si>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</si>
  <si>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</si>
  <si>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</si>
  <si>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</si>
  <si>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</si>
  <si>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</si>
  <si>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</si>
  <si>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</si>
  <si>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</si>
  <si>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</si>
  <si>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</si>
  <si>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</si>
  <si>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</si>
  <si>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</si>
  <si>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</si>
  <si>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</si>
  <si>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</si>
  <si>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</si>
  <si>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</si>
  <si>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</si>
  <si>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</si>
  <si>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</si>
  <si>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</si>
  <si>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</si>
  <si>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</si>
  <si>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</si>
  <si>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</si>
  <si>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</si>
  <si>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</si>
  <si>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</si>
  <si>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</si>
  <si>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</si>
  <si>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</si>
  <si>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</si>
  <si>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</si>
  <si>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</si>
  <si>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</si>
  <si>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</si>
  <si>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</si>
  <si>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</si>
  <si>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</si>
  <si>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</si>
  <si>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</si>
  <si>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</si>
  <si>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</si>
  <si>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</si>
  <si>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</si>
  <si>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</si>
  <si>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</si>
  <si>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</si>
  <si>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</si>
  <si>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</si>
  <si>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</si>
  <si>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</si>
  <si>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</si>
  <si>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</si>
  <si>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</si>
  <si>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</si>
  <si>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</si>
  <si>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</si>
  <si>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</si>
  <si>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</si>
  <si>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</si>
  <si>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</si>
  <si>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</si>
  <si>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</si>
  <si>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</si>
  <si>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</si>
  <si>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</si>
  <si>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</si>
  <si>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</si>
  <si>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</si>
  <si>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</si>
  <si>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</si>
  <si>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</si>
  <si>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</si>
  <si>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</si>
  <si>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</si>
  <si>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</si>
  <si>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</si>
  <si>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</si>
  <si>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</si>
  <si>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</si>
  <si>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</si>
  <si>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</si>
  <si>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</si>
  <si>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</si>
  <si>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</si>
  <si>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</si>
  <si>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</si>
  <si>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</si>
  <si>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</si>
  <si>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</si>
  <si>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</si>
  <si>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</si>
  <si>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</si>
  <si>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</si>
  <si>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</si>
  <si>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</si>
  <si>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</si>
  <si>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</si>
  <si>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</si>
  <si>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</si>
  <si>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</si>
  <si>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</si>
  <si>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</si>
  <si>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</si>
  <si>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</si>
  <si>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</si>
  <si>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</si>
  <si>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</si>
  <si>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</si>
  <si>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</si>
  <si>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</si>
  <si>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</si>
  <si>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</si>
  <si>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</si>
  <si>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</si>
  <si>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</si>
  <si>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</si>
  <si>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</si>
  <si>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</si>
  <si>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</si>
  <si>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</si>
  <si>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</si>
  <si>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</si>
  <si>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</si>
  <si>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</si>
  <si>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</si>
  <si>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</si>
  <si>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</si>
  <si>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</si>
  <si>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</si>
  <si>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</si>
  <si>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</si>
  <si>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</si>
  <si>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</si>
  <si>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</si>
  <si>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</si>
  <si>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</si>
  <si>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</si>
  <si>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</si>
  <si>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</si>
  <si>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</si>
  <si>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</si>
  <si>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</si>
  <si>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</si>
  <si>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</si>
  <si>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</si>
  <si>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</si>
  <si>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</si>
  <si>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</si>
  <si>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</si>
  <si>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</si>
  <si>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</si>
  <si>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</si>
  <si>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</si>
  <si>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</si>
  <si>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</si>
  <si>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</si>
  <si>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</si>
  <si>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</si>
  <si>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</si>
  <si>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</si>
  <si>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</si>
  <si>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</si>
  <si>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</si>
  <si>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</si>
  <si>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</si>
  <si>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</si>
  <si>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</si>
  <si>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</si>
  <si>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</si>
  <si>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</si>
  <si>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</si>
  <si>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</si>
  <si>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</si>
  <si>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</si>
  <si>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</si>
  <si>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</si>
  <si>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</si>
  <si>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</si>
  <si>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</si>
  <si>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</si>
  <si>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</si>
  <si>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</si>
  <si>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</si>
  <si>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</si>
  <si>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</si>
  <si>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</si>
  <si>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</si>
  <si>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</si>
  <si>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</si>
  <si>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</si>
  <si>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</si>
  <si>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</si>
  <si>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</si>
  <si>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</si>
  <si>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</si>
  <si>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</si>
  <si>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</si>
  <si>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</si>
  <si>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</si>
  <si>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</si>
  <si>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</si>
  <si>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</si>
  <si>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</si>
  <si>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</si>
  <si>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</si>
  <si>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</si>
  <si>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</si>
  <si>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</si>
  <si>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</si>
  <si>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</si>
  <si>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</si>
  <si>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</si>
  <si>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</si>
  <si>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</si>
  <si>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</si>
  <si>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</si>
  <si>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</si>
  <si>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</si>
  <si>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</si>
  <si>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</si>
  <si>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</si>
  <si>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</si>
  <si>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</si>
  <si>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</si>
  <si>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</si>
  <si>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</si>
  <si>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</si>
  <si>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</si>
  <si>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</si>
  <si>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</si>
  <si>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</si>
  <si>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</si>
  <si>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</si>
  <si>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</si>
  <si>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</si>
  <si>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</si>
  <si>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</si>
  <si>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</si>
  <si>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</si>
  <si>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</si>
  <si>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</si>
  <si>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</si>
  <si>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</si>
  <si>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</si>
  <si>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</si>
  <si>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</si>
  <si>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</si>
  <si>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</si>
  <si>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</si>
  <si>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</si>
  <si>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</si>
  <si>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</si>
  <si>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</si>
  <si>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</si>
  <si>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</si>
  <si>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</si>
  <si>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</si>
  <si>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</si>
  <si>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</si>
  <si>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</si>
  <si>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</si>
  <si>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</si>
  <si>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</si>
  <si>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</si>
  <si>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</si>
  <si>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</si>
  <si>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</si>
  <si>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</si>
  <si>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</si>
  <si>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</si>
  <si>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</si>
  <si>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</si>
  <si>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</si>
  <si>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</si>
  <si>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</si>
  <si>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</si>
  <si>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</si>
  <si>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</si>
  <si>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</si>
  <si>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</si>
  <si>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</si>
  <si>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</si>
  <si>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</si>
  <si>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</si>
  <si>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</si>
  <si>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</si>
  <si>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</si>
  <si>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</si>
  <si>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</si>
  <si>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</si>
  <si>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</si>
  <si>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</si>
  <si>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</si>
  <si>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</si>
  <si>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</si>
  <si>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</si>
  <si>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</si>
  <si>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</si>
  <si>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</si>
  <si>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</si>
  <si>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</si>
  <si>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</si>
  <si>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</si>
  <si>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</si>
  <si>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</si>
  <si>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</si>
  <si>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</si>
  <si>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</si>
  <si>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</si>
  <si>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</si>
  <si>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</si>
  <si>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</si>
  <si>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</si>
  <si>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</si>
  <si>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</si>
  <si>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</si>
  <si>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</si>
  <si>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</si>
  <si>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</si>
  <si>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</si>
  <si>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</si>
  <si>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</si>
  <si>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</si>
  <si>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</si>
  <si>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</si>
  <si>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</si>
  <si>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</si>
  <si>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</si>
  <si>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</si>
  <si>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</si>
  <si>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</si>
  <si>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</si>
  <si>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</si>
  <si>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</si>
  <si>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</si>
  <si>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</si>
  <si>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</si>
  <si>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</si>
  <si>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</si>
  <si>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</si>
  <si>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</si>
  <si>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</si>
  <si>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</si>
  <si>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</si>
  <si>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</si>
  <si>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</si>
  <si>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</si>
  <si>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</si>
  <si>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</si>
  <si>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</si>
  <si>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</si>
  <si>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</si>
  <si>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</si>
  <si>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</si>
  <si>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</si>
  <si>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</si>
  <si>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</si>
  <si>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</si>
  <si>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</si>
  <si>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</si>
  <si>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</si>
  <si>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</si>
  <si>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</si>
  <si>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</si>
  <si>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</si>
  <si>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</si>
  <si>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</si>
  <si>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</si>
  <si>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</si>
  <si>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</si>
  <si>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</si>
  <si>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</si>
  <si>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</si>
  <si>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</si>
  <si>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</si>
  <si>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</si>
  <si>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</si>
  <si>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</si>
  <si>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</si>
  <si>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</si>
  <si>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</si>
  <si>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</si>
  <si>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</si>
  <si>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</si>
  <si>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</si>
  <si>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</si>
  <si>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</si>
  <si>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</si>
  <si>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</si>
  <si>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</si>
  <si>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</si>
  <si>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</si>
  <si>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</si>
  <si>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</si>
  <si>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</si>
  <si>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</si>
  <si>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</si>
  <si>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</si>
  <si>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</si>
  <si>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</si>
  <si>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</si>
  <si>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</si>
  <si>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</si>
  <si>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</si>
  <si>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</si>
  <si>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</si>
  <si>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</si>
  <si>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</si>
  <si>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</si>
  <si>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</si>
  <si>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</si>
  <si>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</si>
  <si>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</si>
  <si>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</si>
  <si>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</si>
  <si>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</si>
  <si>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</si>
  <si>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</si>
  <si>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</si>
  <si>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</si>
  <si>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</si>
  <si>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</si>
  <si>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</si>
  <si>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</si>
  <si>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</si>
  <si>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</si>
  <si>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</si>
  <si>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</si>
  <si>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</si>
  <si>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</si>
  <si>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</si>
  <si>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</si>
  <si>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</si>
  <si>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</si>
  <si>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</si>
  <si>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</si>
  <si>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</si>
  <si>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</si>
  <si>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</si>
  <si>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</si>
  <si>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</si>
  <si>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</si>
  <si>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</si>
  <si>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</si>
  <si>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</si>
  <si>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</si>
  <si>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</si>
  <si>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</si>
  <si>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</si>
  <si>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</si>
  <si>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</si>
  <si>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</si>
  <si>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</si>
  <si>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</si>
  <si>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</si>
  <si>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</si>
  <si>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</si>
  <si>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</si>
  <si>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</si>
  <si>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</si>
  <si>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</si>
  <si>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</si>
  <si>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</si>
  <si>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</si>
  <si>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</si>
  <si>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</si>
  <si>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</si>
  <si>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</si>
  <si>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</si>
  <si>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</si>
  <si>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</si>
  <si>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</si>
  <si>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</si>
  <si>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</si>
  <si>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</si>
  <si>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</si>
  <si>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</si>
  <si>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</si>
  <si>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</si>
  <si>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</si>
  <si>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</si>
  <si>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</si>
  <si>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</si>
  <si>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</si>
  <si>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</si>
  <si>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</si>
  <si>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</si>
  <si>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</si>
  <si>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</si>
  <si>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</si>
  <si>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</si>
  <si>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</si>
  <si>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</si>
  <si>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</si>
  <si>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</si>
  <si>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</si>
  <si>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</si>
  <si>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</si>
  <si>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</si>
  <si>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</si>
  <si>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</si>
  <si>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</si>
  <si>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</si>
  <si>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</si>
  <si>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</si>
  <si>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</si>
  <si>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</si>
  <si>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</si>
  <si>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</si>
  <si>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</si>
  <si>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</si>
  <si>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</si>
  <si>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</si>
  <si>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</si>
  <si>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</si>
  <si>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</si>
  <si>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</si>
  <si>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</si>
  <si>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</si>
  <si>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</si>
  <si>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</si>
  <si>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</si>
  <si>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</si>
  <si>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</si>
  <si>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</si>
  <si>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</si>
  <si>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</si>
  <si>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</si>
  <si>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</si>
  <si>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</si>
  <si>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</si>
  <si>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</si>
  <si>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</si>
  <si>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</si>
  <si>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</si>
  <si>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</si>
  <si>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</si>
  <si>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</si>
  <si>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</si>
  <si>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</si>
  <si>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</si>
  <si>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</si>
  <si>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</si>
  <si>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</si>
  <si>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</si>
  <si>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</si>
  <si>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</si>
  <si>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</si>
  <si>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</si>
  <si>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</si>
  <si>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</si>
  <si>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</si>
  <si>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</si>
  <si>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</si>
  <si>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</si>
  <si>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</si>
  <si>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</si>
  <si>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</si>
  <si>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</si>
  <si>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</si>
  <si>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</si>
  <si>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</si>
  <si>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</si>
  <si>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</si>
  <si>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</si>
  <si>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</si>
  <si>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</si>
  <si>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</si>
  <si>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</si>
  <si>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</si>
  <si>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</si>
  <si>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</si>
  <si>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</si>
  <si>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</si>
  <si>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</si>
  <si>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</si>
  <si>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</si>
  <si>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</si>
  <si>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</si>
  <si>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</si>
  <si>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</si>
  <si>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</si>
  <si>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</si>
  <si>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</si>
  <si>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</si>
  <si>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</si>
  <si>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</si>
  <si>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</si>
  <si>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</si>
  <si>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</si>
  <si>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</si>
  <si>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</si>
  <si>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</si>
  <si>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</si>
  <si>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</si>
  <si>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</si>
  <si>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</si>
  <si>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</si>
  <si>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</si>
  <si>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</si>
  <si>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</si>
  <si>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</si>
  <si>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</si>
  <si>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</si>
  <si>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</si>
  <si>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</si>
  <si>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</si>
  <si>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</si>
  <si>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</si>
  <si>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</si>
  <si>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</si>
  <si>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</si>
  <si>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</si>
  <si>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</si>
  <si>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</si>
  <si>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</si>
  <si>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</si>
  <si>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</si>
  <si>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</si>
  <si>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</si>
  <si>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</si>
  <si>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</si>
  <si>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</si>
  <si>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</si>
  <si>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</si>
  <si>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</si>
  <si>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</si>
  <si>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</si>
  <si>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</si>
  <si>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</si>
  <si>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</si>
  <si>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</si>
  <si>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</si>
  <si>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</si>
  <si>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</si>
  <si>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</si>
  <si>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</si>
  <si>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</si>
  <si>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</si>
  <si>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</si>
  <si>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</si>
  <si>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</si>
  <si>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</si>
  <si>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</si>
  <si>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</si>
  <si>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</si>
  <si>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</si>
  <si>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</si>
  <si>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</si>
  <si>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</si>
  <si>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</si>
  <si>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</si>
  <si>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</si>
  <si>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</si>
  <si>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</si>
  <si>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</si>
  <si>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</si>
  <si>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</si>
  <si>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</si>
  <si>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</si>
  <si>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</si>
  <si>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</si>
  <si>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</si>
  <si>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</si>
  <si>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</si>
  <si>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</si>
  <si>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</si>
  <si>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</si>
  <si>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</si>
  <si>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</si>
  <si>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</si>
  <si>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</si>
  <si>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</si>
  <si>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</si>
  <si>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</si>
  <si>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</si>
  <si>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</si>
  <si>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</si>
  <si>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</si>
  <si>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</si>
  <si>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</si>
  <si>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</si>
  <si>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</si>
  <si>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</si>
  <si>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</si>
  <si>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</si>
  <si>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</si>
  <si>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</si>
  <si>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</si>
  <si>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</si>
  <si>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</si>
  <si>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</si>
  <si>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</si>
  <si>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</si>
  <si>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</si>
  <si>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</si>
  <si>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</si>
  <si>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</si>
  <si>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</si>
  <si>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</si>
  <si>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</si>
  <si>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</si>
  <si>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</si>
  <si>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</si>
  <si>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</si>
  <si>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</si>
  <si>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</si>
  <si>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</si>
  <si>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</si>
  <si>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</si>
  <si>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</si>
  <si>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</si>
  <si>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</si>
  <si>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</si>
  <si>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</si>
  <si>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</si>
  <si>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</si>
  <si>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</si>
  <si>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</si>
  <si>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</si>
  <si>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</si>
  <si>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</si>
  <si>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</si>
  <si>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</si>
  <si>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</si>
  <si>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</si>
  <si>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</si>
  <si>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</si>
  <si>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</si>
  <si>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</si>
  <si>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</si>
  <si>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</si>
  <si>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</si>
  <si>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</si>
  <si>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</si>
  <si>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</si>
  <si>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</si>
  <si>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</si>
  <si>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</si>
  <si>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</si>
  <si>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</si>
  <si>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</si>
  <si>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</si>
  <si>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</si>
  <si>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</si>
  <si>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</si>
  <si>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</si>
  <si>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</si>
  <si>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</si>
  <si>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</si>
  <si>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</si>
  <si>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</si>
  <si>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</si>
  <si>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</si>
  <si>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</si>
  <si>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</si>
  <si>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</si>
  <si>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</si>
  <si>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</si>
  <si>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</si>
  <si>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</si>
  <si>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</si>
  <si>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</si>
  <si>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</si>
  <si>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</si>
  <si>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</si>
  <si>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</si>
  <si>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</si>
  <si>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</si>
  <si>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</si>
  <si>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</si>
  <si>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</si>
  <si>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</si>
  <si>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</si>
  <si>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</si>
  <si>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</si>
  <si>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</si>
  <si>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</si>
  <si>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</si>
  <si>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</si>
  <si>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</si>
  <si>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</si>
  <si>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</si>
  <si>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</si>
  <si>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</si>
  <si>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</si>
  <si>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</si>
  <si>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</si>
  <si>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</si>
  <si>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</si>
  <si>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</si>
  <si>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</si>
  <si>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</si>
  <si>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</si>
  <si>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</si>
  <si>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</si>
  <si>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</si>
  <si>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</si>
  <si>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</si>
  <si>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</si>
  <si>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</si>
  <si>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</si>
  <si>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</si>
  <si>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</si>
  <si>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</si>
  <si>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</si>
  <si>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</si>
  <si>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</si>
  <si>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</si>
  <si>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</si>
  <si>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</si>
  <si>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</si>
  <si>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</si>
  <si>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</si>
  <si>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</si>
  <si>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</si>
  <si>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</si>
  <si>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</si>
  <si>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</si>
  <si>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</si>
  <si>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</si>
  <si>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</si>
  <si>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</si>
  <si>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</si>
  <si>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</si>
  <si>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</si>
  <si>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</si>
  <si>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</si>
  <si>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</si>
  <si>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</si>
  <si>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</si>
  <si>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</si>
  <si>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</si>
  <si>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</si>
  <si>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</si>
  <si>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</si>
  <si>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</si>
  <si>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</si>
  <si>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</si>
  <si>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</si>
  <si>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</si>
  <si>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</si>
  <si>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</si>
  <si>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</si>
  <si>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</si>
  <si>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</si>
  <si>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</si>
  <si>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</si>
  <si>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</si>
  <si>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</si>
  <si>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</si>
  <si>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</si>
  <si>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</si>
  <si>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</si>
  <si>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</si>
  <si>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</si>
  <si>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</si>
  <si>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</si>
  <si>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</si>
  <si>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</si>
  <si>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</si>
  <si>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</si>
  <si>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</si>
  <si>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</si>
  <si>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</si>
  <si>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</si>
  <si>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</si>
  <si>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</si>
  <si>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</si>
  <si>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</si>
  <si>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</si>
  <si>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</si>
  <si>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</si>
  <si>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</si>
  <si>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</si>
  <si>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</si>
  <si>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</si>
  <si>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</si>
  <si>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</si>
  <si>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</si>
  <si>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</si>
  <si>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</si>
  <si>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</si>
  <si>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</si>
  <si>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</si>
  <si>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</si>
  <si>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</si>
  <si>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</si>
  <si>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</si>
  <si>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</si>
  <si>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</si>
  <si>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</si>
  <si>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</si>
  <si>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</si>
  <si>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</si>
  <si>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</si>
  <si>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</si>
  <si>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</si>
  <si>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</si>
  <si>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</si>
  <si>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</si>
  <si>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</si>
  <si>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</si>
  <si>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</si>
  <si>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</si>
  <si>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</si>
  <si>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</si>
  <si>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</si>
  <si>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</si>
  <si>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</si>
  <si>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</si>
  <si>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</si>
  <si>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</si>
  <si>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</si>
  <si>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</si>
  <si>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</si>
  <si>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</si>
  <si>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</si>
  <si>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</si>
  <si>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</si>
  <si>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</si>
  <si>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</si>
  <si>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</si>
  <si>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</si>
  <si>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</si>
  <si>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</si>
  <si>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</si>
  <si>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</si>
  <si>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</si>
  <si>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</si>
  <si>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</si>
  <si>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</si>
  <si>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</si>
  <si>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</si>
  <si>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</si>
  <si>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</si>
  <si>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</si>
  <si>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</si>
  <si>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</si>
  <si>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</si>
  <si>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</si>
  <si>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</si>
  <si>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</si>
  <si>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</si>
  <si>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</si>
  <si>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</si>
  <si>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</si>
  <si>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</si>
  <si>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</si>
  <si>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</si>
  <si>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</si>
  <si>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</si>
  <si>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</si>
  <si>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</si>
  <si>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</si>
  <si>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</si>
  <si>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</si>
  <si>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</si>
  <si>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</si>
  <si>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</si>
  <si>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</si>
  <si>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</si>
  <si>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</si>
  <si>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</si>
  <si>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these was access at night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</si>
  <si>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</si>
  <si>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</si>
  <si>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</si>
  <si>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</si>
  <si>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</si>
  <si>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</si>
  <si>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</si>
  <si>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</si>
  <si>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</si>
  <si>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</si>
  <si>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</si>
  <si>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</si>
  <si>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</si>
  <si>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</si>
  <si>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</si>
  <si>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</si>
  <si>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</si>
  <si>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</si>
  <si>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</si>
  <si>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</si>
  <si>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</si>
  <si>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</si>
  <si>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</si>
  <si>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</si>
  <si>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</si>
  <si>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</si>
  <si>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</si>
  <si>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</si>
  <si>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</si>
  <si>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</si>
  <si>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</si>
  <si>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</si>
  <si>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</si>
  <si>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</si>
  <si>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</si>
  <si>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</si>
  <si>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</si>
  <si>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</si>
  <si>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</si>
  <si>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</si>
  <si>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</si>
  <si>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</si>
  <si>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</si>
  <si>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</si>
  <si>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</si>
  <si>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</si>
  <si>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</si>
  <si>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</si>
  <si>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</si>
  <si>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</si>
  <si>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</si>
  <si>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</si>
  <si>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</si>
  <si>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</si>
  <si>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</si>
  <si>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</si>
  <si>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</si>
  <si>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</si>
  <si>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</si>
  <si>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</si>
  <si>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</si>
  <si>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</si>
  <si>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</si>
  <si>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</si>
  <si>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</si>
  <si>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</si>
  <si>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</si>
  <si>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</si>
  <si>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</si>
  <si>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</si>
  <si>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</si>
  <si>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</si>
  <si>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</si>
  <si>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</si>
  <si>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</si>
  <si>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</si>
  <si>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</si>
  <si>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</si>
  <si>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</si>
  <si>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</si>
  <si>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</si>
  <si>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</si>
  <si>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</si>
  <si>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</si>
  <si>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</si>
  <si>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200 min</t>
  </si>
  <si>
    <t xml:space="preserve"> PCM-20250215-00000830 </t>
  </si>
  <si>
    <t>LTE site still down and  site located in aramco area access issue need special permission</t>
  </si>
  <si>
    <t>PCM-20251202-00001375</t>
  </si>
  <si>
    <t>site was has access night issue located at USF area /team need 80 min</t>
  </si>
  <si>
    <t>PCM-20251202-00001646</t>
  </si>
  <si>
    <t>site was has access night issue located at USF area /team need  80 min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</si>
  <si>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</si>
  <si>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</si>
  <si>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</si>
  <si>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</si>
  <si>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</si>
  <si>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</si>
  <si>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</si>
  <si>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</si>
  <si>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</si>
  <si>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</si>
  <si>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PCM-20251203-00000353</t>
  </si>
  <si>
    <t>EM team on the way: ETA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</si>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</sst>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5" dataDxfId="154" headerRowBorderDxfId="152" tableBorderDxfId="153" totalsRowBorderDxfId="151">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4" totalsRowShown="0" headerRowDxfId="13" tableBorderDxfId="12">
  <autoFilter ref="A1:L45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331.27089571759279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0.43624259259377141</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45994.219321296296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45994.219321296296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45994.219321296296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45994.219321296296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45994.219321296296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45994.219321296296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45994.219321296296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45994.219321296296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45994.219321296296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45994.219321296296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45994.219321296296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45994.219321296296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45994.219321296296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45994.219321296296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45994.219321296296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45994.219321296296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45994.219321296296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45994.219321296296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45994.219321296296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45994.219321296296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45994.219321296296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45994.219321296296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45994.219321296296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45994.219321296296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45994.219321296296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45994.219321296296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45994.219321296296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45994.219321296296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45994.219321296296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45994.219321296296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45994.219321296296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45994.219321296296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45994.219321296296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45994.219321296296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45994.219321296296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45994.219321296296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45994.219321296296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45994.219321296296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45994.219321296296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45994.219321296296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45994.219321296296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45994.219321296296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45994.219321296296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45994.219321296296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45994.219321296296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45994.219321296296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45994.219321296296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45994.219321296296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45994.219321296296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45994.219321296296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45994.219321296296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45994.219321296296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45994.219321296296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45994.219321296296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45994.219321296296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45994.219321296296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45994.219321296296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45994.219321296296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45994.219321296296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45994.219321296296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45994.219321296296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45994.219321296296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45994.219321296296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45994.219321296296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45994.219321296296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45994.219321296296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45994.219321296296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45994.219321296296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45994.219321296296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45994.219321296296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45994.219321296296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45994.219321296296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45994.219321296296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45994.219321296296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45994.219321296296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45994.219321296296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45994.219321296296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45994.219321296296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45994.219321296296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45994.219321296296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45994.219321296296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45994.219321296296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45994.219321296296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45994.219321296296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45994.219321296296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45994.219321296296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45994.219321296296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45994.219321296296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45994.219321296296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45994.219321296296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45994.219321296296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45994.219321296296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45994.219321296296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45994.219321296296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45994.219321296296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45994.219321296296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45994.219321296296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45994.219321296296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45994.219321296296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45994.219321296296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45994.219321296296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45994.219321296296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45994.219321296296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45994.219321296296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45994.219321296296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45994.219321296296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45994.219321296296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45994.219321296296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45994.219321296296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45994.219321296296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45994.219321296296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45994.219321296296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45994.219321296296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45994.219321296296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45994.219321296296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45994.219321296296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45994.219321296296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45994.219321296296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45994.219321296296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45994.219321296296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45994.219321296296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45994.219321296296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45994.219321296296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45994.219321296296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45994.219321296296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45994.219321296296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45994.219321296296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45994.219321296296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45994.219321296296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45994.219321296296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45994.219321296296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45994.219321296296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45994.219321296296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45994.219321296296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45994.219321296296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45994.219321296296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45994.219321296296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45994.219321296296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45994.219321296296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45994.219321296296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45994.219321296296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45994.219321296296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45994.219321296296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45994.219321296296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45994.219321296296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45994.219321296296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45994.219321296296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45994.219321296296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45994.219321296296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45994.219321296296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45994.219321296296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45994.219321296296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45994.219321296296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45994.219321296296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45994.219321296296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45994.219321296296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45994.219321296296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45994.219321296296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45994.219321296296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45994.219321296296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45994.219321296296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45994.219321296296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45994.219321296296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45994.219321296296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45994.219321296296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45994.219321296296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45994.219321296296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45994.219321296296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45994.219321296296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45994.219321296296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45994.219321296296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45994.219321296296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45994.219321296296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45994.219321296296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45994.219321296296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45994.219321296296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45994.219321296296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45994.219321296296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45994.219321296296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45994.219321296296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45994.219321296296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45994.219321296296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45994.219321296296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45994.219321296296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45994.219321296296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45994.219321296296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45994.219321296296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45994.219321296296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45994.219321296296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45994.219321296296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45994.219321296296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45994.219321296296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45994.219321296296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45994.219321296296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45994.219321296296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45994.219321296296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45994.219321296296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45994.219321296296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45994.219321296296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45994.219321296296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45994.219321296296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45994.219321296296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45994.219321296296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45994.219321296296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45994.219321296296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45994.219321296296</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2A90BE28-EB7F-4FF6-A9AE-A73B1C4D4888}"/>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169.21948368055746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9.8319026620374643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0.25485405092331348</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45994.219321643519</v>
      </c>
      <c r="H6" s="7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45994.219321643519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45994.219321643519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45994.219321643519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45994.219321643519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45994.219321643519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45994.219321643519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45994.219321643519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45994.219321643519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45994.219321643519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45994.219321643519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45994.219321643519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45994.219321643519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45994.219321643519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45994.219321643519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45994.219321643519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45994.219321643519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45994.219321643519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45994.219321643519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45994.219321643519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45994.219321643519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45994.219321643519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45994.219321643519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45994.219321643519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45994.219321643519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45994.219321643519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45994.219321643519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45994.219321643519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45994.219321643519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45994.219321643519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45994.219321643519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45994.219321643519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45994.219321643519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45994.219321643519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45994.219321643519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45994.219321643519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45994.219321643519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sheetData>
  <dataValidations count="2">
    <dataValidation allowBlank="1" showInputMessage="1" showErrorMessage="1" sqref="E1" xr:uid="{4D935161-CDD3-4592-B877-3FB59C99E142}"/>
    <dataValidation type="list" allowBlank="1" showInputMessage="1" showErrorMessage="1" sqref="E3:E5 E6: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45994.219321643519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45994.219321643519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45994.219321643519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45994.219321643519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45994.219321643519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45994.219321643519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45994.219321643519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45994.219321643519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45994.219321643519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45994.219321643519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45994.219321643519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45994.219321643519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45994.219321643519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45994.219321643519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45994.219321643519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45994.219321643519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45994.219321643519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45994.219321643519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45994.219321643519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45994.219321643519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45994.219321643519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45994.219321643519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45994.219321643519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45994.219321643519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45994.219321643519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45994.219321643519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45994.219321643519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45994.219321643519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45994.219321643519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45994.219321643519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45994.219321643519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45994.219321643519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45994.219321643519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45994.219321643519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45994.219321643519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45994.219321643519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45994.219321643519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45994.219321643519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45994.219321643519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45994.219321643519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45994.219321643519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45994.219321643519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45994.219321643519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45994.219321643519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45994.219321643519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45994.219321643519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45994.219321643519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45994.219321643519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45994.219321643519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45994.219321643519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45994.219321643519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45994.219321643519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45994.219321643519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45994.219321643519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45994.219321643519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45994.219321643519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45994.219321643519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45994.219321643519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45994.219321643519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45994.219321643519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45994.219321643519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45994.219321643519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45994.219321643519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45994.219321643519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45994.219321643519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45994.219321643519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45994.219321643519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45994.219321643519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45994.219321643519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45994.219321643519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45994.219321643519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45994.219321643519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45994.219321643519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45994.219321643519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45994.219321643519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45994.219321643519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45994.219321643519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45994.219321643519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45994.219321643519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45994.219321643519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45994.219321643519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45994.219321643519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45994.219321643519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45994.219321643519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45994.219321643519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45994.219321643519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45994.219321643519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45994.219321643519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45994.219321643519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45994.219321643519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45994.219321643519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45994.219321643519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45994.219321643519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45994.219321643519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45994.219321643519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45994.219321643519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45994.219321643519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45994.219321643519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45994.219321643519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45994.219321643519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45994.219321643519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45994.219321643519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45994.219321643519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45994.219321643519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45994.219321643519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45994.219321643519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45994.219321643519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45994.219321643519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45994.219321643519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45994.219321643519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45994.219321643519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45994.219321643519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45994.219321643519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45994.219321643519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45994.219321643519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45994.219321643519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45994.219321643519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45994.219321643519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45994.219321643519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45994.219321643519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45994.219321643519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45994.219321643519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45994.219321643519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45994.219321643519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45994.219321643519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45994.219321643519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45994.219321643519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45994.219321643519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45994.219321643519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45994.219321643519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45994.219321643519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45994.219321643519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45994.219321643519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45994.219321643519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45994.219321643519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45994.219321643519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45994.219321643519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45994.219321643519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45994.219321643519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45994.219321643519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45994.219321643519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45994.219321643519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45994.219321643519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45994.219321643519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45994.219321643519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45994.219321643519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45994.219321643519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45994.219321643519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45994.219321643519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45994.219321643519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45994.219321643519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45994.219321643519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45994.219321643519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45994.219321643519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45994.219321643519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45994.219321643519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45994.219321643519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45994.219321643519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45994.219321643519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45994.219321643519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45994.219321643519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45994.219321643519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45994.219321643519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45994.219321643519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45994.219321643519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45994.219321643519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45994.219321643519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45994.219321643519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45994.219321643519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45994.219321643519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45994.219321643519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45994.219321643519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45994.219321643519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45994.219321643519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45994.219321643519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45994.219321643519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45994.219321643519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45994.219321643519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45994.219321643519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45994.219321643519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45994.219321643519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45994.219321643519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45994.219321643519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45994.219321643519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45994.219321643519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45994.219321643519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45994.219321643519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45994.219321643519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45994.219321643519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45994.219321643519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45994.219321643519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45994.219321643519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45994.219321643519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45994.219321643519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45994.219321643519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45994.219321643519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45994.219321643519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45994.219321643519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45994.219321643519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45994.219321643519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45994.219321643519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45994.219321643519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45994.219321643519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45994.219321643519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45994.219321643519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45994.219321643519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45994.219321643519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45994.219321643519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45994.219321643519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45994.219321643519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45994.219321643519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45994.219321643519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45994.219321643519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45994.219321643519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45994.219321643519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45994.219321643519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45994.219321643519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45994.219321643519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45994.219321643519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45994.219321643519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45994.219321643519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45994.219321643519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45994.219321643519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45994.219321643519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45994.219321643519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45994.219321643519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45994.219321643519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45994.219321643519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45994.219321643519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45994.219321643519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45994.219321643519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45994.219321643519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45994.219321643519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45994.219321643519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45994.219321643519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45994.219321643519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45994.219321643519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45994.219321643519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45994.219321643519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45994.219321643519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45994.219321643519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45994.219321643519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45994.219321643519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45994.219321643519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45994.219321643519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45994.219321643519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45994.219321643519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45994.219321643519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45994.219321643519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45994.219321643519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45994.219321643519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45994.219321643519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45994.219321643519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45994.219321643519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45994.219321643519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45994.219321643519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45994.219321643519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45994.219321643519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45994.219321643519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45994.219321643519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45994.219321643519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45994.219321643519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45994.219321643519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45994.219321643519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45994.219321643519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45994.219321643519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45994.219321643519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45994.219321643519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45994.219321643519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45994.219321643519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45994.219321643519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45994.219321643519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45994.219321643519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45994.219321643519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45994.219321643519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45994.219321643519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45994.219321643519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45994.219321643519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45994.219321643519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45994.219321643519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45994.219321643519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45994.219321643519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45994.219321643519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45994.219321643519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45994.219321643519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45994.219321643519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45994.219321643519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45994.219321643519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45994.219321643519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45994.219321643519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45994.219321643519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45994.219321643519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45994.219321643519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45994.219321643519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45994.219321643519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45994.219321643519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45994.219321643519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45994.219321643519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45994.219321643519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45994.219321643519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45994.219321643519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45994.219321643519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45994.219321643519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45994.219321643519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45994.219321643519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45994.219321643519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45994.219321643519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45994.219321643519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45994.219321643519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45994.219321643519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45994.219321643519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45994.219321643519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45994.219321643519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45994.219321643519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45994.219321643519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45994.219321643519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45994.219321643519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45994.219321643519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45994.219321643519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45994.219321643519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45994.219321643519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45994.219321643519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45994.219321643519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45994.219321643519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45994.219321643519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45994.219321643519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45994.219321643519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45994.219321643519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45994.219321643519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45994.219321643519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45994.219321643519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45994.219321643519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45994.219321643519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45994.219321643519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45994.219321643519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45994.219321643519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45994.219321643519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45994.219321643519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45994.219321643519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45994.219321643519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45994.219321643519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45994.219321643519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45994.219321643519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45994.219321643519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45994.219321643519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45994.219321643519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45994.219321643519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45994.219321643519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45994.219321643519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45994.219321643519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45994.219321643519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45994.219321643519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45994.219321643519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45994.219321643519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45994.219321643519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45994.219321643519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45994.219321643519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45994.219321643519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45994.219321643519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45994.219321643519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45994.219321643519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45994.219321643519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45994.219321643519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45994.219321643519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45994.219321643519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45994.219321643519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45994.219321643519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45994.219321643519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45994.219321643519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45994.219321643519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45994.219321643519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45994.219321643519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45994.219321643519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45994.219321643519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45994.219321643519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45994.219321643519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45994.219321643519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45994.219321643519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45994.219321643519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45994.219321643519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45994.219321643519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45994.219321643519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45994.219321643519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45994.219321643519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45994.219321643519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45994.219321643519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45994.219321643519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45994.219321643519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45994.219321643519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45994.219321643519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45994.219321643519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45994.219321643519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45994.219321643519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45994.219321643519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45994.219321643519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45994.219321643519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45994.219321643519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45994.219321643519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45994.219321643519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45994.219321643519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45994.219321643519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45994.219321643519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45994.219321643519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45994.219321643519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45994.219321643519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45994.219321643519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45994.219321643519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45994.219321643519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45994.219321643519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45994.219321643519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45994.219321643519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45994.219321643519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45994.219321643519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45994.219321643519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45994.219321643519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45994.219321643519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45994.219321643519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45994.219321643519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45994.219321643519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45994.219321643519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45994.219321643519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45994.219321643519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45994.219321643519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45994.219321643519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45994.219321643519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45994.219321643519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45994.219321643519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45994.219321643519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45994.219321643519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45994.219321643519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45994.219321643519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45994.219321643519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45994.219321643519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45994.219321643519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45994.219321643519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45994.219321643519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45994.219321643519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45994.219321643519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45994.219321643519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45994.219321643519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45994.219321643519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45994.219321643519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45994.219321643519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45994.219321643519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45994.219321643519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45994.219321643519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45994.219321643519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45994.219321643519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45994.219321643519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45994.219321643519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45994.219321643519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45994.219321643519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45994.219321643519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45994.219321643519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45994.219321643519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45994.219321643519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45994.219321643519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45994.219321643519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45994.219321643519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45994.219321643519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45994.219321643519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45994.219321643519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45994.219321643519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45994.219321643519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45994.219321643519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45994.219321643519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45994.219321643519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45994.219321643519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45994.219321643519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45994.219321643519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45994.219321643519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45994.219321643519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45994.219321643519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45994.219321643519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45994.219321643519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45994.219321643519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45994.219321643519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45994.219321643519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45994.219321643519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45994.219321643519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45994.219321643519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45994.219321643519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45994.219321643519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45994.219321643519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45994.219321643519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45994.219321643519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45994.219321643519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45994.219321643519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45994.219321643519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45994.219321643519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45994.219321643519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45994.219321643519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45994.219321643519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45994.219321643519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45994.219321643519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45994.219321643519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45994.219321643519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45994.219321643519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45994.219321643519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45994.219321643519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45994.219321643519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45994.219321643519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45994.219321643519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45994.219321643519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45994.219321643519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45994.219321643519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45994.219321643519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45994.219321643519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45994.219321643519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45994.219321643519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45994.219321643519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45994.219321643519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45994.219321643519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45994.219321643519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45994.219321643519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45994.219321643519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45994.219321643519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45994.219321643519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45994.219321643519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45994.219321643519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45994.219321643519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45994.219321643519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45994.219321643519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45994.219321643519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45994.219321643519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45994.219321643519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45994.219321643519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45994.219321643519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45994.219321643519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45994.219321643519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45994.219321643519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45994.219321643519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45994.219321643519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45994.219321643519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45994.219321643519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45994.219321643519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45994.219321643519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45994.219321643519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45994.219321643519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45994.219321643519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45994.219321643519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45994.219321643519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45994.219321643519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45994.219321643519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45994.219321643519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45994.219321643519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45994.219321643519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45994.219321643519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45994.219321643519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45994.219321643519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45994.219321643519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45994.219321643519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45994.219321643519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45994.219321643519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45994.219321643519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45994.219321643519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45994.219321643519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45994.219321643519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45994.219321643519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45994.219321643519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45994.219321643519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45994.219321643519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45994.219321643519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45994.219321643519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45994.219321643519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45994.219321643519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45994.219321643519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45994.219321643519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45994.219321643519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45994.219321643519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45994.219321643519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45994.219321643519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45994.219321643519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45994.219321643519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45994.219321643519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45994.219321643519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45994.219321643519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45994.219321643519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45994.219321643519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45994.219321643519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45994.219321643519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45994.219321643519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45994.219321643519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45994.219321643519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45994.219321643519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45994.219321643519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45994.219321643519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45994.219321643519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45994.219321643519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45994.219321643519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45994.219321643519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45994.219321643519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45994.219321643519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45994.219321643519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45994.219321643519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45994.219321643519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45994.219321643519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45994.219321643519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45994.219321643519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45994.219321643519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45994.219321643519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45994.219321643519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45994.219321643519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45994.219321643519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45994.219321643519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45994.219321643519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45994.219321643519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45994.219321643519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45994.219321643519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45994.219321643519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45994.219321643519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45994.219321643519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45994.219321643519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45994.219321643519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45994.219321643519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45994.219321643519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45994.219321643519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45994.219321643519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45994.219321643519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45994.219321643519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45994.219321643519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45994.219321643519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45994.219321643519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45994.219321643519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45994.219321643519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45994.219321643519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45994.219321643519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45994.219321643519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45994.219321643519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45994.219321643519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45994.219321643519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45994.219321643519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45994.219321643519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45994.219321643519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45994.219321643519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45994.219321643519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45994.219321643519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45994.219321643519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45994.219321643519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45994.219321643519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45994.219321643519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45994.219321643519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45994.219321643519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45994.219321643519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45994.219321643519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45994.219321643519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45994.219321643519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45994.219321643519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45994.219321643519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45994.219321643519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45994.219321643519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45994.219321643519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45994.219321643519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45994.219321643519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45994.219321643519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45994.219321643519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45994.219321643519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45994.219321643519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45994.219321643519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45994.219321643519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45994.219321643519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45994.219321643519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45994.219321643519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45994.219321643519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45994.219321643519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45994.219321643519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45994.219321643519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45994.219321643519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45994.219321643519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45994.219321643519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45994.219321643519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45994.219321643519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45994.219321643519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45994.219321643519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45994.219321643519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45994.219321643519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45994.219321643519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45994.219321643519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45994.219321643519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45994.219321643519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45994.219321643519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45994.219321643519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45994.219321643519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45994.219321643519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45994.219321643519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45994.219321643519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45994.219321643519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45994.219321643519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45994.219321643519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45994.219321643519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45994.219321643519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45994.219321643519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45994.219321643519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45994.219321643519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45994.219321643519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45994.219321643519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45994.219321643519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45994.219321643519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45994.219321643519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45994.219321643519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45994.219321643519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45994.219321643519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45994.219321643519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45994.219321643519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45994.219321643519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45994.219321643519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45994.219321643519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45994.219321643519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45994.219321643519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45994.219321643519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45994.219321643519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45994.219321643519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45994.219321643519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45994.219321643519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45994.219321643519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45994.219321643519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45994.219321643519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45994.219321643519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45994.219321643519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45994.219321643519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45994.219321643519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45994.219321643519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45994.219321643519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45994.219321643519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45994.219321643519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45994.219321643519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45994.219321643519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45994.219321643519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45994.219321643519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45994.219321643519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45994.219321643519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45994.219321643519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45994.219321643519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45994.219321643519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45994.219321643519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45994.219321643519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45994.219321643519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45994.219321643519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45994.219321643519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45994.219321643519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45994.219321643519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45994.219321643519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45994.219321643519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45994.219321643519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45994.219321643519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45994.219321643519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45994.219321643519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45994.219321643519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45994.219321643519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45994.219321643519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45994.219321643519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45994.219321643519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45994.219321643519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45994.219321643519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45994.219321643519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45994.219321643519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45994.219321643519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45994.219321643519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45994.219321643519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45994.219321643519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45994.219321643519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45994.219321643519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45994.219321643519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45994.219321643519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45994.219321643519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45994.219321643519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45994.219321643519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45994.219321643519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45994.219321643519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45994.219321643519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45994.219321643519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45994.219321643519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45994.219321643519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45994.219321643519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45994.219321643519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45994.219321643519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45994.219321643519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45994.219321643519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45994.219321643519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45994.219321643519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45994.219321643519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45994.219321643519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45994.219321643519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45994.219321643519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45994.219321643519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45994.219321643519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45994.219321643519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45994.219321643519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45994.219321643519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45994.219321643519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45994.219321643519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45994.219321643519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45994.219321643519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45994.219321643519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45994.219321643519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45994.219321643519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45994.219321643519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45994.219321643519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45994.219321643519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45994.219321643519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45994.219321643519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45994.219321643519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45994.219321643519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45994.219321643519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45994.219321643519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45994.219321643519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45994.219321643519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45994.219321643519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45994.219321643519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45994.219321643519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45994.219321643519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45994.219321643519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45994.219321643519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45994.219321643519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45994.219321643519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45994.219321643519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45994.219321643519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45994.219321643519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45994.219321643519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45994.219321643519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45994.219321643519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45994.219321643519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45994.219321643519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45994.219321643519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45994.219321643519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45994.219321643519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45994.219321643519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45994.219321643519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45994.219321643519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45994.219321643519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45994.219321643519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45994.219321643519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45994.219321643519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45994.219321643519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45994.219321643519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45994.219321643519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45994.219321643519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45994.219321643519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45994.219321643519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45994.219321643519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45994.219321643519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45994.219321643519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45994.219321643519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45994.219321643519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45994.219321643519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45994.219321643519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45994.219321643519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45994.219321643519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45994.219321643519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45994.219321643519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45994.219321643519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45994.219321643519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45994.219321643519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45994.219321643519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45994.219321643519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45994.219321643519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45994.219321643519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45994.219321643519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45994.219321643519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45994.219321643519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45994.219321643519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45994.219321643519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45994.219321643519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45994.219321643519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45994.219321643519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45994.219321643519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45994.219321643519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45994.219321643519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45994.219321643519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45994.219321643519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45994.219321643519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45994.219321643519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45994.219321643519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45994.219321643519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45994.219321643519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45994.219321643519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45994.219321643519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45994.219321643519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45994.219321643519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45994.219321643519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45994.219321643519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45994.219321643519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45994.219321643519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45994.219321643519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45994.219321643519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45994.219321643519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45994.219321643519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45994.219321643519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45994.219321643519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45994.219321643519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45994.219321643519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45994.219321643519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45994.219321643519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45994.219321643519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45994.219321643519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45994.219321643519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45994.219321643519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45994.219321643519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45994.219321643519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45994.219321643519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45994.219321643519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45994.219321643519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45994.219321643519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45994.219321643519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45994.219321643519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45994.219321643519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45994.219321643519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45994.219321643519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45994.219321643519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45994.219321643519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45994.219321643519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45994.219321643519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45994.219321643519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45994.219321643519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45994.219321643519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45994.219321643519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45994.219321643519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45994.219321643519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45994.219321643519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45994.219321643519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45994.219321643519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45994.219321643519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45994.219321643519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45994.219321643519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45994.219321643519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45994.219321643519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45994.219321643519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45994.219321643519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45994.219321643519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45994.219321643519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45994.219321643519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45994.219321643519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290.73860405092273</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0.4818907407388906</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303.29084907407378</v>
      </c>
      <c r="H4" s="92">
        <v>45993.892835648148</v>
      </c>
      <c r="I4" s="110" t="str">
        <f>IFERROR(VLOOKUP(D4,DB!A:F,6,0),"")</f>
        <v>Generator-SG</v>
      </c>
      <c r="J4" s="110" t="str">
        <f>IFERROR(VLOOKUP(D4,DB!A:G,7,0),"")</f>
        <v>Weak</v>
      </c>
      <c r="K4" s="94" t="s">
        <v>39201</v>
      </c>
      <c r="L4" s="88" t="str">
        <f>IFERROR(VLOOKUP(D4,DB!A:I,9,0),"")</f>
        <v>Latis</v>
      </c>
    </row>
    <row r="5" spans="1:16" ht="15" customHeight="1">
      <c r="A5" s="110" t="s">
        <v>39202</v>
      </c>
      <c r="B5" s="110" t="str">
        <f>IFERROR(VLOOKUP(D5,DB!A:K,11,0),"")</f>
        <v>R4</v>
      </c>
      <c r="C5" s="90">
        <v>1</v>
      </c>
      <c r="D5" s="88" t="s">
        <v>35680</v>
      </c>
      <c r="E5" s="91" t="s">
        <v>39106</v>
      </c>
      <c r="F5" s="92">
        <v>45993.988888888889</v>
      </c>
      <c r="G5" s="93">
        <f ca="1">IFERROR(NOW()-F5,"")</f>
        <v>0.23043240740662441</v>
      </c>
      <c r="H5" s="92">
        <v>45993.983101851853</v>
      </c>
      <c r="I5" s="110" t="str">
        <f>IFERROR(VLOOKUP(D5,DB!A:F,6,0),"")</f>
        <v>Generator-SG</v>
      </c>
      <c r="J5" s="110" t="str">
        <f>IFERROR(VLOOKUP(D5,DB!A:G,7,0),"")</f>
        <v>Good</v>
      </c>
      <c r="K5" s="94" t="s">
        <v>39203</v>
      </c>
      <c r="L5" s="88" t="str">
        <f>IFERROR(VLOOKUP(D5,DB!A:I,9,0),"")</f>
        <v>Latis</v>
      </c>
    </row>
    <row r="6" spans="1:16" ht="15" customHeight="1">
      <c r="A6" s="110"/>
      <c r="B6" s="110" t="str">
        <f>IFERROR(VLOOKUP(D6,DB!A:K,11,0),"")</f>
        <v/>
      </c>
      <c r="C6" s="90"/>
      <c r="D6" s="88"/>
      <c r="E6" s="91"/>
      <c r="F6" s="92"/>
      <c r="G6" s="93">
        <f ca="1">IFERROR(NOW()-F6,"")</f>
        <v>45994.219321296296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45994.219321296296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45994.219321296296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45994.219321296296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45994.219321296296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45994.219321643519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45994.219321643519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45994.219321643519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45994.219321643519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45994.219321643519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45994.219321643519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45994.219321643519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45994.219321643519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45994.219321643519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45994.219321643519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45994.219321643519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45994.219321643519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45994.219321643519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45994.219321643519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45994.219321643519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45994.219321643519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45994.219321643519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45994.219321643519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45994.219321643519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45994.219321643519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45994.219321643519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45994.219321643519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45994.219321643519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45994.219321643519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45994.219321643519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45994.219321643519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45994.219321643519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45994.219321643519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45994.219321643519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45994.219321643519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45994.219321643519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45994.219321643519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45994.219321643519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45994.219321643519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45994.219321643519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45994.219321643519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45994.219321643519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45994.219321643519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45994.219321643519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45994.219321643519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45994.219321643519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45994.219321643519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45994.219321643519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45994.219321643519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45994.219321643519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45994.219321643519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45994.219321643519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45994.219321643519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45994.219321643519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45994.219321643519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45994.219321643519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45994.219321643519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45994.219321643519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45994.219321643519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45994.219321643519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45994.219321643519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45994.219321643519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45994.219321643519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45994.219321643519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45994.219321643519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45994.219321643519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45994.219321643519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45994.219321643519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45994.219321643519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45994.219321643519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45994.219321643519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45994.219321643519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45994.219321643519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45994.219321643519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45994.219321643519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45994.219321643519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45994.219321643519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45994.219321643519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45994.219321643519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45994.219321643519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45994.219321643519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45994.219321643519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45994.219321643519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45994.219321643519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45994.219321643519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45994.219321643519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45994.219321643519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45994.219321643519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45994.219321643519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45994.219321643519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45994.219321643519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45994.219321643519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45994.219321643519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45994.219321643519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45994.219321643519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45994.219321643519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45994.219321643519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45994.219321643519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45994.219321643519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45994.219321643519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45994.219321643519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45994.219321643519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45994.219321643519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45994.219321643519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45994.219321643519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45994.219321643519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45994.219321643519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45994.219321643519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45994.219321643519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45994.219321643519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45994.219321643519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45994.219321643519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45994.219321643519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45994.219321643519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45994.219321643519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45994.219321643519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45994.219321643519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45994.219321643519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45994.219321643519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45994.219321643519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45994.219321643519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45994.219321643519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45994.219321643519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45994.219321643519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45994.219321643519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45994.219321643519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45994.219321643519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45994.219321643519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45994.219321643519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45994.219321643519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45994.219321643519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45994.219321643519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45994.219321643519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45994.219321643519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45994.219321643519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45994.219321643519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45994.219321643519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45994.219321643519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45994.219321643519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45994.219321643519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45994.219321643519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45994.219321643519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45994.219321643519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45994.219321643519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45994.219321643519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45994.219321643519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45994.219321643519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45994.219321643519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45994.219321643519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45994.219321643519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45994.219321643519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45994.219321643519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45994.219321643519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45994.219321643519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45994.219321643519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45994.219321643519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45994.219321643519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45994.219321643519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45994.219321643519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45994.219321643519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45994.219321643519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45994.219321643519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45994.219321643519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45994.219321643519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45994.219321643519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45994.219321643519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45994.219321643519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45994.219321643519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45994.219321643519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45994.219321643519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45994.219321643519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45994.219321643519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45994.219321643519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45994.219321643519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45994.219321643519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45994.219321643519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45994.219321643519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45994.219321643519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45994.219321643519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45994.219321643519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45994.219321643519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45994.219321643519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45994.219321643519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45994.219321643519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45994.219321643519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45994.219321643519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45994.219321643519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45994.219321643519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45994.219321643519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45994.219321643519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45994.219321643519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45994.219321643519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45994.219321643519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45994.219321643519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45994.219321643519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45994.219321643519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45994.219321643519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45994.219321643519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45994.219321643519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45994.219321643519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45994.219321643519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45994.219321643519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45994.219321643519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45994.219321643519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45994.219321643519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45994.219321643519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45994.219321643519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45994.219321643519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45994.219321643519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45994.219321643519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45994.219321643519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45994.219321643519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45994.219321643519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45994.219321643519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45994.219321643519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45994.219321643519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45994.219321643519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45994.219321643519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45994.219321643519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45994.219321643519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45994.219321643519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45994.219321643519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45994.219321643519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45994.219321643519</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102.38726145833061</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68.030444328702288</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45.55821053240652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12.846023032405355</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2</v>
      </c>
      <c r="D6" s="37" t="s">
        <v>32904</v>
      </c>
      <c r="E6" s="37" t="s">
        <v>39106</v>
      </c>
      <c r="F6" s="38">
        <v>45994.239201388889</v>
      </c>
      <c r="G6" s="135">
        <f ca="1">IFERROR(NOW()-F6,"")</f>
        <v>-1.9880092593666632E-2</v>
      </c>
      <c r="H6" s="38">
        <v>45994.232256944444</v>
      </c>
      <c r="I6" s="37" t="str">
        <f>IFERROR(VLOOKUP(D6,DB!A:F,6,0),"")</f>
        <v>SCECO</v>
      </c>
      <c r="J6" s="37" t="str">
        <f>IFERROR(VLOOKUP(D6,DB!A:G,7,0),"")</f>
        <v>Dead</v>
      </c>
      <c r="K6" s="37" t="s">
        <v>39213</v>
      </c>
      <c r="L6" s="37" t="str">
        <f>IFERROR(VLOOKUP(D6,DB!A:I,9,0),"")</f>
        <v>Latis</v>
      </c>
    </row>
    <row r="7" spans="1:13">
      <c r="A7" s="37"/>
      <c r="B7" s="37" t="str">
        <f>IFERROR(VLOOKUP(D7,DB!A:K,11,0),"")</f>
        <v/>
      </c>
      <c r="C7" s="37"/>
      <c r="D7" s="37"/>
      <c r="E7" s="37"/>
      <c r="F7" s="38"/>
      <c r="G7" s="135">
        <f ca="1">IFERROR(NOW()-F7,"")</f>
        <v>45994.219321296296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45994.219321296296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45994.219321296296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45994.219321296296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45994.219321296296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45994.219321296296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45994.219321296296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45994.219321296296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45994.219321296296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45994.219321296296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45994.219321296296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45994.219321296296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45994.219321296296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45994.219321296296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45994.219321296296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45994.219321296296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45994.219321296296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45994.219321296296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45994.219321296296</v>
      </c>
      <c r="H25" s="38"/>
      <c r="I25" s="37" t="str">
        <f>IFERROR(VLOOKUP(D25,DB!A:F,6,0),"")</f>
        <v/>
      </c>
      <c r="J25" s="37" t="str">
        <f>IFERROR(VLOOKUP(D25,DB!A:G,7,0),"")</f>
        <v/>
      </c>
      <c r="K25" s="37"/>
      <c r="L25" s="37" t="str">
        <f>IFERROR(VLOOKUP(D25,DB!A:I,9,0),"")</f>
        <v/>
      </c>
    </row>
    <row r="26" spans="1:12">
      <c r="A26" s="150"/>
      <c r="B26" s="150" t="str">
        <f>IFERROR(VLOOKUP(D26,DB!A:K,11,0),"")</f>
        <v/>
      </c>
      <c r="C26" s="150"/>
      <c r="D26" s="150"/>
      <c r="E26" s="150"/>
      <c r="F26" s="151"/>
      <c r="G26" s="152">
        <f ca="1">IFERROR(NOW()-F26,"")</f>
        <v>45994.219321296296</v>
      </c>
      <c r="H26" s="151"/>
      <c r="I26" s="150" t="str">
        <f>IFERROR(VLOOKUP(D26,DB!A:F,6,0),"")</f>
        <v/>
      </c>
      <c r="J26" s="150" t="str">
        <f>IFERROR(VLOOKUP(D26,DB!A:G,7,0),"")</f>
        <v/>
      </c>
      <c r="K26" s="150"/>
      <c r="L26" s="150"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4"/>
  <sheetViews>
    <sheetView tabSelected="1" workbookViewId="0">
      <selection activeCell="A2" sqref="A2:X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t="s">
        <v>39214</v>
      </c>
      <c r="E2" s="142"/>
      <c r="F2" s="121"/>
      <c r="G2" s="72">
        <f ca="1">IFERROR(NOW()-F2,"-")</f>
        <v>45994.219321643519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45994.219321643519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45994.219321643519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45994.219321643519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45994.219321643519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45994.219321643519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45994.219321643519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45994.219321643519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45994.219321643519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45994.219321643519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45994.219321643519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45994.219321643519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45994.219321643519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45994.219321643519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45994.219321643519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45994.219321643519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45994.219321643519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45994.219321643519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45994.219321643519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45994.219321643519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45994.219321643519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45994.219321643519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45994.219321643519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45994.219321643519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45994.219321643519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45994.219321643519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45994.219321643519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45994.219321643519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45994.219321643519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45994.219321643519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45994.219321643519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45994.219321643519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45994.219321643519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45994.219321643519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45994.219321643519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45994.219321643519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45994.219321643519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45994.219321643519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45994.219321643519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45994.219321643519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45994.219321643519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45994.219321643519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45994.219321643519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45994.219321643519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45994.219321643519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45994.219321643519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45994.219321643519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45994.219321643519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45994.219321643519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45994.219321643519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45994.219321643519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45994.219321643519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45994.219321643519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45994.219321643519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45994.219321643519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45994.219321643519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45994.219321643519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45994.219321643519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45994.219321643519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45994.219321643519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45994.219321643519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45994.219321643519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45994.219321643519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45994.219321643519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45994.219321643519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45994.219321643519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45994.219321643519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45994.219321643519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45994.219321643519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45994.219321643519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45994.219321643519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45994.219321643519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45994.219321643519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45994.219321643519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45994.219321643519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45994.219321643519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45994.219321643519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45994.219321643519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45994.219321643519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45994.219321643519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45994.219321643519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45994.219321643519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45994.219321643519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45994.219321643519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45994.219321643519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45994.219321643519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45994.219321643519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45994.219321643519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45994.219321643519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45994.219321643519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45994.219321643519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45994.219321643519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45994.219321643519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45994.219321643519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45994.219321643519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45994.219321643519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45994.219321643519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45994.219321643519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45994.219321643519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45994.219321643519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45994.219321643519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45994.219321643519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45994.219321643519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45994.219321643519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45994.219321643519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45994.219321643519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45994.219321643519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45994.219321643519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45994.219321643519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45994.219321643519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45994.219321643519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45994.219321643519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45994.219321643519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45994.219321643519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45994.219321643519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45994.219321643519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45994.219321643519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45994.219321643519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45994.219321643519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45994.219321643519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45994.219321643519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45994.219321643519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45994.219321643519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45994.219321643519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45994.219321643519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45994.219321643519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45994.219321643519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45994.219321643519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45994.219321643519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45994.219321643519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45994.219321643519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45994.219321643519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45994.219321643519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45994.219321643519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45994.219321643519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45994.219321643519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45994.219321643519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45994.219321643519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45994.219321643519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45994.219321643519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45994.219321643519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45994.219321643519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45994.219321643519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45994.219321643519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45994.219321643519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45994.219321643519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45994.219321643519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45994.219321643519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45994.219321643519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45994.219321643519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45994.219321643519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45994.219321643519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45994.219321643519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45994.219321643519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45994.219321643519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45994.219321643519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45994.219321643519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45994.219321643519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45994.219321643519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45994.219321643519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45994.219321643519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45994.219321643519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45994.219321643519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45994.219321643519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45994.219321643519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45994.219321643519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45994.219321643519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45994.219321643519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45994.219321643519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45994.219321643519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45994.219321643519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45994.219321643519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45994.219321643519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45994.219321643519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45994.219321643519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45994.219321643519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45994.219321643519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45994.219321643519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45994.219321643519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45994.219321643519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45994.219321643519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45994.219321643519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45994.219321643519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45994.219321643519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45994.219321643519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45994.219321643519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45994.219321643519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45994.219321643519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45994.219321643519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45994.219321643519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45994.219321643519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45994.219321643519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45994.219321643519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45994.219321643519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45994.219321643519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45994.219321643519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45994.219321643519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45994.219321643519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45994.219321643519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45994.219321643519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45994.219321643519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45994.219321643519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45994.219321643519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45994.219321643519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45994.219321643519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45994.219321643519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45994.219321643519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45994.219321643519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45994.219321643519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45994.219321643519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45994.219321643519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45994.219321643519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45994.219321643519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45994.219321643519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45994.219321643519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45994.219321643519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45994.219321643519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45994.219321643519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45994.219321643519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45994.219321643519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45994.219321643519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45994.219321643519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45994.219321643519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45994.219321643519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45994.219321643519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45994.219321643519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45994.219321643519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45994.219321643519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45994.219321643519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45994.219321643519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45994.219321643519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45994.219321643519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45994.219321643519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45994.219321643519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45994.219321643519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45994.219321643519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45994.219321643519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45994.219321643519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45994.219321643519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45994.219321643519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45994.219321643519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45994.219321643519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45994.219321643519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45994.219321643519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45994.219321643519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45994.219321643519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45994.219321643519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45994.219321643519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45994.219321643519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45994.219321643519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45994.219321643519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45994.219321643519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45994.219321643519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45994.219321643519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45994.219321643519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45994.219321643519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45994.219321643519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45994.219321643519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45994.219321643519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45994.219321643519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45994.219321643519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45994.219321643519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45994.219321643519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45994.219321643519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45994.219321643519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45994.219321643519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45994.219321643519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45994.219321643519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45994.219321643519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45994.219321643519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45994.219321643519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45994.219321643519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45994.219321643519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45994.219321643519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45994.219321643519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45994.219321643519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45994.219321643519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45994.219321643519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45994.219321643519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45994.219321643519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45994.219321643519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45994.219321643519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45994.219321643519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45994.219321643519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45994.219321643519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45994.219321643519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45994.219321643519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45994.219321643519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45994.219321643519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45994.219321643519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45994.219321643519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45994.219321643519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45994.219321643519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45994.219321643519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45994.219321643519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45994.219321643519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45994.219321643519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45994.219321643519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45994.219321643519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45994.219321643519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45994.219321643519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45994.219321643519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45994.219321643519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45994.219321643519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45994.219321643519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45994.219321643519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45994.219321643519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45994.219321643519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45994.219321643519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45994.219321643519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45994.219321643519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45994.219321643519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45994.219321643519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45994.219321643519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45994.219321643519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45994.219321643519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45994.219321643519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45994.219321643519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45994.219321643519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45994.219321643519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45994.219321643519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45994.219321643519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45994.219321643519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45994.219321643519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45994.219321643519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45994.219321643519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45994.219321643519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45994.219321643519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45994.219321643519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45994.219321643519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45994.219321643519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45994.219321643519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45994.219321643519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45994.219321643519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45994.219321643519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45994.219321643519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45994.219321643519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45994.219321643519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45994.219321643519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45994.219321643519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45994.219321643519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45994.219321643519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45994.219321643519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45994.219321643519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45994.219321643519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45994.219321643519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45994.219321643519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45994.219321643519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45994.219321643519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45994.219321643519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45994.219321643519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45994.219321643519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45994.219321643519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45994.219321643519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45994.219321643519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45994.219321643519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45994.219321643519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45994.219321643519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45994.219321643519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45994.219321643519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45994.219321643519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45994.219321643519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45994.219321643519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45994.219321643519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45994.219321643519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45994.219321643519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45994.219321643519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45994.219321643519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45994.219321643519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45994.219321643519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45994.219321643519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45994.219321643519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45994.219321643519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45994.219321643519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45994.219321643519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45994.219321643519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45994.219321643519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45994.219321643519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45994.219321643519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45994.219321643519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45994.219321643519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45994.219321643519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45994.219321643519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45994.219321643519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45994.219321643519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45994.219321643519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45994.219321643519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45994.219321643519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45994.219321643519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45994.219321643519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45994.219321643519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45994.219321643519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45994.219321643519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45994.219321643519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45994.219321643519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45994.219321643519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45994.219321643519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45994.219321643519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45994.219321643519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45994.219321643519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45994.219321643519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45994.219321643519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45994.219321643519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45994.219321643519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45994.219321643519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45994.219321643519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45994.219321643519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45994.219321643519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45994.219321643519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45994.219321643519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45994.219321643519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45994.219321643519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45994.219321643519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45994.219321643519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45994.219321643519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45994.219321643519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45994.219321643519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45994.219321643519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45994.219321643519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45994.219321643519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45994.219321643519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45994.219321643519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45994.219321643519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45994.219321643519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45994.219321643519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45994.219321643519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45994.219321643519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45994.219321643519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45994.219321643519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45994.219321643519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45994.219321643519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45994.219321643519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45994.219321643519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45994.219321643519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45994.219321643519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45994.219321643519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45994.219321643519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45994.219321643519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45994.219321643519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45994.219321643519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45994.219321643519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45994.219321643519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45994.219321643519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45994.219321643519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45994.219321643519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45994.219321643519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45994.219321643519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45994.219321643519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45994.219321643519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45994.219321643519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45994.219321643519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45994.219321643519</v>
      </c>
      <c r="H453" s="121"/>
      <c r="I453" s="119" t="str">
        <f>IFERROR(VLOOKUP(D453,DB!A:F,6,0),"")</f>
        <v/>
      </c>
      <c r="J453" s="119" t="str">
        <f>IFERROR(VLOOKUP(D453,DB!A:G,7,0),"")</f>
        <v/>
      </c>
      <c r="K453" s="122"/>
      <c r="L453" s="137" t="str">
        <f>IFERROR(VLOOKUP(D453,DB!A:I,9,0),"")</f>
        <v/>
      </c>
    </row>
    <row r="454" spans="1:12" ht="31.5" customHeight="1">
      <c r="A454" s="143"/>
      <c r="B454" s="144" t="str">
        <f>IFERROR(VLOOKUP(D454,DB!A:K,11,0),"")</f>
        <v/>
      </c>
      <c r="C454" s="145"/>
      <c r="D454" s="144"/>
      <c r="E454" s="142"/>
      <c r="F454" s="146"/>
      <c r="G454" s="147">
        <f ca="1">IFERROR(NOW()-F454,"-")</f>
        <v>45994.219321643519</v>
      </c>
      <c r="H454" s="146"/>
      <c r="I454" s="144" t="str">
        <f>IFERROR(VLOOKUP(D454,DB!A:F,6,0),"")</f>
        <v/>
      </c>
      <c r="J454" s="144" t="str">
        <f>IFERROR(VLOOKUP(D454,DB!A:G,7,0),"")</f>
        <v/>
      </c>
      <c r="K454" s="148"/>
      <c r="L454" s="149" t="str">
        <f>IFERROR(VLOOKUP(D454,DB!A:I,9,0),"")</f>
        <v/>
      </c>
    </row>
  </sheetData>
  <dataValidations count="2">
    <dataValidation allowBlank="1" showInputMessage="1" showErrorMessage="1" sqref="E1" xr:uid="{9E1BC488-8814-4F8A-8DBE-742B3278AB71}"/>
    <dataValidation type="list" allowBlank="1" showInputMessage="1" showErrorMessage="1" sqref="E2:E45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2025-12-03T03:17:55Z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